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Journal Entries\Budget\Templates\"/>
    </mc:Choice>
  </mc:AlternateContent>
  <xr:revisionPtr revIDLastSave="0" documentId="13_ncr:1_{9E04722A-880E-4AC4-AA63-A7FEB9424BB2}" xr6:coauthVersionLast="45" xr6:coauthVersionMax="45" xr10:uidLastSave="{00000000-0000-0000-0000-000000000000}"/>
  <workbookProtection workbookPassword="CF81" lockStructure="1"/>
  <bookViews>
    <workbookView xWindow="-120" yWindow="-120" windowWidth="29040" windowHeight="15840" activeTab="1" xr2:uid="{00000000-000D-0000-FFFF-FFFF00000000}"/>
  </bookViews>
  <sheets>
    <sheet name="Instruction" sheetId="2" r:id="rId1"/>
    <sheet name="Operating&amp;Temp Personnel" sheetId="5" r:id="rId2"/>
    <sheet name="Ben Rates" sheetId="6" r:id="rId3"/>
    <sheet name="Object List" sheetId="3" r:id="rId4"/>
    <sheet name="Completed Copy" sheetId="8" r:id="rId5"/>
  </sheets>
  <definedNames>
    <definedName name="_">'Ben Rates'!$B$1:$C$100</definedName>
    <definedName name="_xlnm._FilterDatabase" localSheetId="2" hidden="1">'Ben Rates'!$B$1:$D$94</definedName>
    <definedName name="Objects">'Object List'!$B$7:$E$820</definedName>
    <definedName name="_xlnm.Print_Area" localSheetId="4">'Completed Copy'!$A$1:$N$46</definedName>
    <definedName name="_xlnm.Print_Area" localSheetId="1">'Operating&amp;Temp Personnel'!$A$1:$P$49</definedName>
    <definedName name="_xlnm.Print_Titles" localSheetId="3">'Object List'!$1:$6</definedName>
    <definedName name="Rates">'Ben Rates'!$B$1:$C$100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10" i="5"/>
  <c r="M21" i="5" l="1"/>
  <c r="M20" i="5"/>
  <c r="M19" i="5"/>
  <c r="M18" i="5"/>
  <c r="M16" i="5"/>
  <c r="M15" i="5"/>
  <c r="M14" i="5"/>
  <c r="M13" i="5"/>
  <c r="M12" i="5"/>
  <c r="M11" i="5"/>
  <c r="M10" i="5"/>
  <c r="H10" i="5" l="1"/>
  <c r="H11" i="5"/>
  <c r="H12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AE17" i="5"/>
  <c r="AF17" i="5" s="1"/>
  <c r="AE22" i="5"/>
  <c r="AF22" i="5" s="1"/>
  <c r="AE23" i="5"/>
  <c r="AF23" i="5" s="1"/>
  <c r="AE24" i="5"/>
  <c r="AF24" i="5" s="1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P10" i="5"/>
  <c r="O10" i="5" s="1"/>
  <c r="N10" i="5" s="1"/>
  <c r="P28" i="5"/>
  <c r="O28" i="5" s="1"/>
  <c r="N28" i="5" s="1"/>
  <c r="P29" i="5"/>
  <c r="O29" i="5" s="1"/>
  <c r="N29" i="5" s="1"/>
  <c r="P30" i="5"/>
  <c r="O30" i="5" s="1"/>
  <c r="N30" i="5" s="1"/>
  <c r="P31" i="5"/>
  <c r="O31" i="5" s="1"/>
  <c r="N31" i="5" s="1"/>
  <c r="P32" i="5"/>
  <c r="O32" i="5" s="1"/>
  <c r="N32" i="5" s="1"/>
  <c r="P33" i="5"/>
  <c r="O33" i="5" s="1"/>
  <c r="N33" i="5" s="1"/>
  <c r="P34" i="5"/>
  <c r="O34" i="5" s="1"/>
  <c r="N34" i="5" s="1"/>
  <c r="P35" i="5"/>
  <c r="O35" i="5" s="1"/>
  <c r="N35" i="5" s="1"/>
  <c r="P36" i="5"/>
  <c r="O36" i="5" s="1"/>
  <c r="N36" i="5" s="1"/>
  <c r="P37" i="5"/>
  <c r="O37" i="5" s="1"/>
  <c r="N37" i="5" s="1"/>
  <c r="P38" i="5"/>
  <c r="O38" i="5" s="1"/>
  <c r="N38" i="5" s="1"/>
  <c r="P39" i="5"/>
  <c r="O39" i="5" s="1"/>
  <c r="N39" i="5" s="1"/>
  <c r="C2" i="5"/>
  <c r="AD10" i="5"/>
  <c r="AB10" i="5"/>
  <c r="Z10" i="5"/>
  <c r="AE9" i="5"/>
  <c r="AF9" i="5" s="1"/>
  <c r="AD28" i="5"/>
  <c r="AB28" i="5"/>
  <c r="Z28" i="5"/>
  <c r="AD27" i="5"/>
  <c r="AB27" i="5"/>
  <c r="Z27" i="5"/>
  <c r="AD26" i="5"/>
  <c r="AB26" i="5"/>
  <c r="Z26" i="5"/>
  <c r="AD25" i="5"/>
  <c r="AB25" i="5"/>
  <c r="Z25" i="5"/>
  <c r="AD24" i="5"/>
  <c r="AB24" i="5"/>
  <c r="Z24" i="5"/>
  <c r="AD23" i="5"/>
  <c r="AB23" i="5"/>
  <c r="Z23" i="5"/>
  <c r="AD22" i="5"/>
  <c r="AB22" i="5"/>
  <c r="Z22" i="5"/>
  <c r="AD21" i="5"/>
  <c r="AB21" i="5"/>
  <c r="Z21" i="5"/>
  <c r="AD20" i="5"/>
  <c r="AB20" i="5"/>
  <c r="Z20" i="5"/>
  <c r="AD19" i="5"/>
  <c r="AB19" i="5"/>
  <c r="Z19" i="5"/>
  <c r="AD18" i="5"/>
  <c r="AB18" i="5"/>
  <c r="Z18" i="5"/>
  <c r="AD17" i="5"/>
  <c r="AB17" i="5"/>
  <c r="Z17" i="5"/>
  <c r="AD16" i="5"/>
  <c r="AB16" i="5"/>
  <c r="Z16" i="5"/>
  <c r="AD15" i="5"/>
  <c r="AB15" i="5"/>
  <c r="Z15" i="5"/>
  <c r="AD14" i="5"/>
  <c r="AB14" i="5"/>
  <c r="Z14" i="5"/>
  <c r="AD13" i="5"/>
  <c r="AB13" i="5"/>
  <c r="Z13" i="5"/>
  <c r="AD12" i="5"/>
  <c r="AB12" i="5"/>
  <c r="Z12" i="5"/>
  <c r="AD11" i="5"/>
  <c r="AB11" i="5"/>
  <c r="Z11" i="5"/>
  <c r="AE11" i="5"/>
  <c r="AF11" i="5" s="1"/>
  <c r="AE12" i="5"/>
  <c r="AF12" i="5" s="1"/>
  <c r="P12" i="5"/>
  <c r="O12" i="5" s="1"/>
  <c r="N12" i="5" s="1"/>
  <c r="P27" i="5"/>
  <c r="O27" i="5" s="1"/>
  <c r="N27" i="5" s="1"/>
  <c r="P26" i="5"/>
  <c r="O26" i="5" s="1"/>
  <c r="N26" i="5" s="1"/>
  <c r="P25" i="5"/>
  <c r="O25" i="5" s="1"/>
  <c r="N25" i="5" s="1"/>
  <c r="P24" i="5"/>
  <c r="O24" i="5" s="1"/>
  <c r="N24" i="5" s="1"/>
  <c r="P23" i="5"/>
  <c r="O23" i="5" s="1"/>
  <c r="N23" i="5" s="1"/>
  <c r="P22" i="5"/>
  <c r="O22" i="5" s="1"/>
  <c r="N22" i="5" s="1"/>
  <c r="P21" i="5"/>
  <c r="O21" i="5" s="1"/>
  <c r="N21" i="5" s="1"/>
  <c r="P20" i="5"/>
  <c r="O20" i="5" s="1"/>
  <c r="N20" i="5" s="1"/>
  <c r="P19" i="5"/>
  <c r="O19" i="5" s="1"/>
  <c r="N19" i="5" s="1"/>
  <c r="P18" i="5"/>
  <c r="O18" i="5" s="1"/>
  <c r="N18" i="5" s="1"/>
  <c r="P17" i="5"/>
  <c r="O17" i="5" s="1"/>
  <c r="N17" i="5" s="1"/>
  <c r="P16" i="5"/>
  <c r="O16" i="5" s="1"/>
  <c r="N16" i="5" s="1"/>
  <c r="P15" i="5"/>
  <c r="O15" i="5" s="1"/>
  <c r="N15" i="5" s="1"/>
  <c r="P14" i="5"/>
  <c r="O14" i="5" s="1"/>
  <c r="N14" i="5" s="1"/>
  <c r="P13" i="5"/>
  <c r="O13" i="5" s="1"/>
  <c r="N13" i="5" s="1"/>
  <c r="P11" i="5"/>
  <c r="O11" i="5" s="1"/>
  <c r="N11" i="5" s="1"/>
  <c r="AE21" i="5"/>
  <c r="AF21" i="5" s="1"/>
  <c r="AE20" i="5"/>
  <c r="AF20" i="5" s="1"/>
  <c r="AE19" i="5"/>
  <c r="AF19" i="5" s="1"/>
  <c r="AE18" i="5"/>
  <c r="AF18" i="5" s="1"/>
  <c r="AE16" i="5"/>
  <c r="AF16" i="5" s="1"/>
  <c r="AE15" i="5"/>
  <c r="AF15" i="5" s="1"/>
  <c r="AE14" i="5"/>
  <c r="AF14" i="5" s="1"/>
  <c r="AE13" i="5"/>
  <c r="AF13" i="5" s="1"/>
  <c r="I40" i="5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2" i="8"/>
  <c r="AE33" i="8"/>
  <c r="AC33" i="8"/>
  <c r="AA33" i="8"/>
  <c r="AE32" i="8"/>
  <c r="AC32" i="8"/>
  <c r="AA32" i="8"/>
  <c r="AE31" i="8"/>
  <c r="AC31" i="8"/>
  <c r="AA31" i="8"/>
  <c r="AE30" i="8"/>
  <c r="AC30" i="8"/>
  <c r="AA30" i="8"/>
  <c r="AE29" i="8"/>
  <c r="AC29" i="8"/>
  <c r="AA29" i="8"/>
  <c r="AE28" i="8"/>
  <c r="AC28" i="8"/>
  <c r="AA28" i="8"/>
  <c r="AE27" i="8"/>
  <c r="AC27" i="8"/>
  <c r="AA27" i="8"/>
  <c r="AE26" i="8"/>
  <c r="AC26" i="8"/>
  <c r="AA26" i="8"/>
  <c r="AE25" i="8"/>
  <c r="AC25" i="8"/>
  <c r="AA25" i="8"/>
  <c r="AE24" i="8"/>
  <c r="AC24" i="8"/>
  <c r="AA24" i="8"/>
  <c r="AE23" i="8"/>
  <c r="AC23" i="8"/>
  <c r="AA23" i="8"/>
  <c r="AE22" i="8"/>
  <c r="AC22" i="8"/>
  <c r="AA22" i="8"/>
  <c r="AE21" i="8"/>
  <c r="AC21" i="8"/>
  <c r="AA21" i="8"/>
  <c r="AE20" i="8"/>
  <c r="AC20" i="8"/>
  <c r="AA20" i="8"/>
  <c r="AE19" i="8"/>
  <c r="AC19" i="8"/>
  <c r="AA19" i="8"/>
  <c r="AE18" i="8"/>
  <c r="AC18" i="8"/>
  <c r="AA18" i="8"/>
  <c r="AE17" i="8"/>
  <c r="AC17" i="8"/>
  <c r="AA17" i="8"/>
  <c r="AE16" i="8"/>
  <c r="AC16" i="8"/>
  <c r="AA16" i="8"/>
  <c r="AE15" i="8"/>
  <c r="AC15" i="8"/>
  <c r="AA15" i="8"/>
  <c r="AE14" i="8"/>
  <c r="AC14" i="8"/>
  <c r="AA14" i="8"/>
  <c r="AE13" i="8"/>
  <c r="AC13" i="8"/>
  <c r="AA13" i="8"/>
  <c r="AE12" i="8"/>
  <c r="AA12" i="8"/>
  <c r="AC12" i="8"/>
  <c r="K17" i="8"/>
  <c r="M17" i="8" s="1"/>
  <c r="K20" i="8"/>
  <c r="M20" i="8" s="1"/>
  <c r="K13" i="8"/>
  <c r="M13" i="8" s="1"/>
  <c r="K14" i="8"/>
  <c r="M14" i="8" s="1"/>
  <c r="K15" i="8"/>
  <c r="M15" i="8" s="1"/>
  <c r="K16" i="8"/>
  <c r="M16" i="8" s="1"/>
  <c r="K18" i="8"/>
  <c r="M18" i="8" s="1"/>
  <c r="K19" i="8"/>
  <c r="M19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12" i="8"/>
  <c r="M12" i="8" s="1"/>
  <c r="I34" i="8"/>
  <c r="AE10" i="5"/>
  <c r="AF10" i="5" s="1"/>
  <c r="M23" i="5" l="1"/>
  <c r="AE28" i="5"/>
  <c r="AF28" i="5" s="1"/>
  <c r="M24" i="5"/>
  <c r="M34" i="8"/>
  <c r="K40" i="5"/>
  <c r="AE25" i="5"/>
  <c r="AF25" i="5" s="1"/>
  <c r="K34" i="8"/>
  <c r="AE26" i="5"/>
  <c r="AF26" i="5" s="1"/>
  <c r="AE27" i="5"/>
  <c r="AF27" i="5" s="1"/>
  <c r="M22" i="5"/>
  <c r="M17" i="5"/>
  <c r="M40" i="5" l="1"/>
  <c r="O40" i="5" s="1"/>
  <c r="N4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>a 3 digit fund number.  
Allowable Funds:
100  - MTCU
102 - OVC Spec Grant
103 - Guelph Humber
104 - OAC Diploma
110 - OMAFRA / VCEP 
111 - OMAFRA New Initiatives Q4</t>
        </r>
      </text>
    </comment>
    <comment ref="D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is either blank or is not found in the Object List.</t>
        </r>
      </text>
    </comment>
    <comment ref="I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1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3 digit fund number.  
Allowable Funds:
100  - MTCU
102 - OVC Spec Grant
110 - OMAFRA / VCEP </t>
        </r>
      </text>
    </comment>
    <comment ref="D1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1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1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11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1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either blank or is not found in the Object List.</t>
        </r>
      </text>
    </comment>
    <comment ref="I1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11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11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sharedStrings.xml><?xml version="1.0" encoding="utf-8"?>
<sst xmlns="http://schemas.openxmlformats.org/spreadsheetml/2006/main" count="3807" uniqueCount="1751">
  <si>
    <t>65483</t>
  </si>
  <si>
    <t>Telephone Service Recovery</t>
  </si>
  <si>
    <t>65484</t>
  </si>
  <si>
    <t>Telephone Long Distance Recovery</t>
  </si>
  <si>
    <t>65485</t>
  </si>
  <si>
    <t>Telephone Equipment</t>
  </si>
  <si>
    <t>65493</t>
  </si>
  <si>
    <t>65503</t>
  </si>
  <si>
    <t>Utilities Recovery</t>
  </si>
  <si>
    <t>65513</t>
  </si>
  <si>
    <t>Vehicle Recovery</t>
  </si>
  <si>
    <t>65523</t>
  </si>
  <si>
    <t>Veterinary Hospital Recovery</t>
  </si>
  <si>
    <t>50350</t>
  </si>
  <si>
    <t>50655</t>
  </si>
  <si>
    <t>50656</t>
  </si>
  <si>
    <t>50769</t>
  </si>
  <si>
    <t>Undergraduate Deferral Fee</t>
  </si>
  <si>
    <t>50770</t>
  </si>
  <si>
    <t>50950</t>
  </si>
  <si>
    <t>Sales Revenue - Crop Testing</t>
  </si>
  <si>
    <t>51305</t>
  </si>
  <si>
    <t>51306</t>
  </si>
  <si>
    <t>51307</t>
  </si>
  <si>
    <t>51308</t>
  </si>
  <si>
    <t>51309</t>
  </si>
  <si>
    <t>51310</t>
  </si>
  <si>
    <t>51562</t>
  </si>
  <si>
    <t>Transfer - Research Revenue - Internal (Research Only)</t>
  </si>
  <si>
    <t>51563</t>
  </si>
  <si>
    <t>Transfer - Pet Trust Revenue - Internal (Research Only)</t>
  </si>
  <si>
    <t>51564</t>
  </si>
  <si>
    <t>Transfer - Faculty Startup - Internal (Research Only)</t>
  </si>
  <si>
    <t>61250</t>
  </si>
  <si>
    <t>61253</t>
  </si>
  <si>
    <t>61553</t>
  </si>
  <si>
    <t>62261</t>
  </si>
  <si>
    <t>62262</t>
  </si>
  <si>
    <t>62263</t>
  </si>
  <si>
    <t>Employee Enrichment Contributions</t>
  </si>
  <si>
    <t>62264</t>
  </si>
  <si>
    <t>Actuarial Adj Capitalized Costs</t>
  </si>
  <si>
    <t>62310</t>
  </si>
  <si>
    <t>62311</t>
  </si>
  <si>
    <t>62462</t>
  </si>
  <si>
    <t>Allowances - Other</t>
  </si>
  <si>
    <t>62517</t>
  </si>
  <si>
    <t>Other Fees &amp; Disbursements</t>
  </si>
  <si>
    <t>62714</t>
  </si>
  <si>
    <t>63005</t>
  </si>
  <si>
    <t>High Speed Connection</t>
  </si>
  <si>
    <t>63250</t>
  </si>
  <si>
    <t>Supplies - Growth Facilities</t>
  </si>
  <si>
    <t>63373</t>
  </si>
  <si>
    <t>63374</t>
  </si>
  <si>
    <t>63652</t>
  </si>
  <si>
    <t>63875</t>
  </si>
  <si>
    <t>64232</t>
  </si>
  <si>
    <t>Insurance Vehicle Premiums</t>
  </si>
  <si>
    <t>64372</t>
  </si>
  <si>
    <t>64373</t>
  </si>
  <si>
    <t>65091</t>
  </si>
  <si>
    <t>Dept Services Recovery</t>
  </si>
  <si>
    <t>65232</t>
  </si>
  <si>
    <t>65341</t>
  </si>
  <si>
    <t>Office Supplies Recovery</t>
  </si>
  <si>
    <t>65373</t>
  </si>
  <si>
    <t>66214</t>
  </si>
  <si>
    <t>Communication Network Device Equip</t>
  </si>
  <si>
    <t>66215</t>
  </si>
  <si>
    <t>Communication Cabling &amp; Connections</t>
  </si>
  <si>
    <t>66216</t>
  </si>
  <si>
    <t>Moving &amp; Storage</t>
  </si>
  <si>
    <t>66217</t>
  </si>
  <si>
    <t>Special Equipment Moves</t>
  </si>
  <si>
    <t>66218</t>
  </si>
  <si>
    <t>66001</t>
  </si>
  <si>
    <t>Allocated Base Reduction</t>
  </si>
  <si>
    <t>66002</t>
  </si>
  <si>
    <t>Budget Adjustment - Budget Only</t>
  </si>
  <si>
    <t>66003</t>
  </si>
  <si>
    <t>Budget Carryover - Budget Only</t>
  </si>
  <si>
    <t>66004</t>
  </si>
  <si>
    <t>66005</t>
  </si>
  <si>
    <t>66006</t>
  </si>
  <si>
    <t>One Time Removed - Budget Only</t>
  </si>
  <si>
    <t>66007</t>
  </si>
  <si>
    <t>Surplus/Deficit - Budget Only</t>
  </si>
  <si>
    <t>66008</t>
  </si>
  <si>
    <t>66051</t>
  </si>
  <si>
    <t>Faculty Pay Component</t>
  </si>
  <si>
    <t>66052</t>
  </si>
  <si>
    <t>66053</t>
  </si>
  <si>
    <t>66054</t>
  </si>
  <si>
    <t>Program Revenue Transfer</t>
  </si>
  <si>
    <t>66102</t>
  </si>
  <si>
    <t>66105</t>
  </si>
  <si>
    <t>Project Authorizations</t>
  </si>
  <si>
    <t>66107</t>
  </si>
  <si>
    <t>Revenue Transfers</t>
  </si>
  <si>
    <t>66108</t>
  </si>
  <si>
    <t>Special Projects Contribution</t>
  </si>
  <si>
    <t>66113</t>
  </si>
  <si>
    <t>Expense Transfers</t>
  </si>
  <si>
    <t>66151</t>
  </si>
  <si>
    <t>Loan - Principal (Internal)</t>
  </si>
  <si>
    <t>66152</t>
  </si>
  <si>
    <t>Loan - Interest (Internal)</t>
  </si>
  <si>
    <t>66153</t>
  </si>
  <si>
    <t>Internal Finance Charge</t>
  </si>
  <si>
    <t>66154</t>
  </si>
  <si>
    <t>Internal Interest Income</t>
  </si>
  <si>
    <t>66201</t>
  </si>
  <si>
    <t>66202</t>
  </si>
  <si>
    <t>Land Costs</t>
  </si>
  <si>
    <t>66203</t>
  </si>
  <si>
    <t>Construction Costs</t>
  </si>
  <si>
    <t>66204</t>
  </si>
  <si>
    <t>66205</t>
  </si>
  <si>
    <t>Municipal</t>
  </si>
  <si>
    <t>66206</t>
  </si>
  <si>
    <t>Common Cost - Expense</t>
  </si>
  <si>
    <t>66207</t>
  </si>
  <si>
    <t>Federal Sales Tax Rebate</t>
  </si>
  <si>
    <t>66208</t>
  </si>
  <si>
    <t>Provincial Sales Tax Rebate</t>
  </si>
  <si>
    <t>61572</t>
  </si>
  <si>
    <t xml:space="preserve">This row is needed so that a benefit alloc of $0 is calculated for objects between 61446 and 61571 </t>
  </si>
  <si>
    <t>This row is needed so that an error msg is displayed in the benefit column for objects between 61572 and 61999</t>
  </si>
  <si>
    <t>66211</t>
  </si>
  <si>
    <t>Business Data</t>
  </si>
  <si>
    <t>66213</t>
  </si>
  <si>
    <t>Residence Data</t>
  </si>
  <si>
    <t>66251</t>
  </si>
  <si>
    <t>Transfer To Capital Assets (Accounting Use Only)</t>
  </si>
  <si>
    <t>66252</t>
  </si>
  <si>
    <t>Amortization Expense</t>
  </si>
  <si>
    <t>* Use the FIND function under the EDIT command to help you locate your object.</t>
  </si>
  <si>
    <t>Re-align dept budget</t>
  </si>
  <si>
    <t>010575</t>
  </si>
  <si>
    <t>010500</t>
  </si>
  <si>
    <t>Knakatsu</t>
  </si>
  <si>
    <t>0001-001</t>
  </si>
  <si>
    <t>B</t>
  </si>
  <si>
    <t>005060</t>
  </si>
  <si>
    <t xml:space="preserve"> </t>
  </si>
  <si>
    <t xml:space="preserve">     </t>
  </si>
  <si>
    <t>Name</t>
  </si>
  <si>
    <t xml:space="preserve">     - Did you indicate a Budget Year in cell location C4?</t>
  </si>
  <si>
    <t xml:space="preserve">     - Did you indicate Base or One-time in Cell location C5?</t>
  </si>
  <si>
    <t>50053</t>
  </si>
  <si>
    <t>51560</t>
  </si>
  <si>
    <t>51561</t>
  </si>
  <si>
    <t>G-H Revenue Transfer</t>
  </si>
  <si>
    <t>51565</t>
  </si>
  <si>
    <t>62516</t>
  </si>
  <si>
    <t>63372</t>
  </si>
  <si>
    <t>63706</t>
  </si>
  <si>
    <t>66009</t>
  </si>
  <si>
    <t>66010</t>
  </si>
  <si>
    <t>66116</t>
  </si>
  <si>
    <t>61431</t>
  </si>
  <si>
    <t>61432</t>
  </si>
  <si>
    <t>61433</t>
  </si>
  <si>
    <t>61435</t>
  </si>
  <si>
    <t>61436</t>
  </si>
  <si>
    <t>61438</t>
  </si>
  <si>
    <t>61439</t>
  </si>
  <si>
    <t>Budget Journal Entry Total</t>
  </si>
  <si>
    <t>Description</t>
  </si>
  <si>
    <t>Amount</t>
  </si>
  <si>
    <t>Date:</t>
  </si>
  <si>
    <t>Indicate Base or One-Time</t>
  </si>
  <si>
    <t xml:space="preserve">     - Did you print a copy of this spreadsheet for your records?</t>
  </si>
  <si>
    <t>Budget Year</t>
  </si>
  <si>
    <t xml:space="preserve">  (Type a B or 1)</t>
  </si>
  <si>
    <t>Notes / Explanations:</t>
  </si>
  <si>
    <t xml:space="preserve">     - Did you use accounts restricted to your level of budget responsibility only?</t>
  </si>
  <si>
    <t xml:space="preserve">     - Did you ensure there are no duplicate accounts?</t>
  </si>
  <si>
    <t>Complete this checklist to avoid processing delays in the Budget Office:</t>
  </si>
  <si>
    <t>Fund</t>
  </si>
  <si>
    <t>Unit</t>
  </si>
  <si>
    <t>Grant</t>
  </si>
  <si>
    <t>Object</t>
  </si>
  <si>
    <t>Project</t>
  </si>
  <si>
    <t>Created By:</t>
  </si>
  <si>
    <t xml:space="preserve">  (Type your name)</t>
  </si>
  <si>
    <t>Client Reference #</t>
  </si>
  <si>
    <t xml:space="preserve">  (Type a number for your records: (optional))</t>
  </si>
  <si>
    <t>Benefits</t>
  </si>
  <si>
    <t>Total</t>
  </si>
  <si>
    <t>x</t>
  </si>
  <si>
    <t>xxxxx</t>
  </si>
  <si>
    <t xml:space="preserve">   </t>
  </si>
  <si>
    <t xml:space="preserve">The benefit rates are hidden and subject to change on an annual basis. </t>
  </si>
  <si>
    <t>61101</t>
  </si>
  <si>
    <t>61201</t>
  </si>
  <si>
    <t>61305</t>
  </si>
  <si>
    <t>50000</t>
  </si>
  <si>
    <t>00001</t>
  </si>
  <si>
    <t>67000</t>
  </si>
  <si>
    <t>61102</t>
  </si>
  <si>
    <t>61103</t>
  </si>
  <si>
    <t>61104</t>
  </si>
  <si>
    <t>61108</t>
  </si>
  <si>
    <t>61109</t>
  </si>
  <si>
    <t>61110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</si>
  <si>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</si>
  <si>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</si>
  <si>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</si>
  <si>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</si>
  <si>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</si>
  <si>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</si>
  <si>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</si>
  <si>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</si>
  <si>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</si>
  <si>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</si>
  <si>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</si>
  <si>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61202</t>
  </si>
  <si>
    <t>61203</t>
  </si>
  <si>
    <t>61204</t>
  </si>
  <si>
    <t>61210</t>
  </si>
  <si>
    <t>61211</t>
  </si>
  <si>
    <t>61221</t>
  </si>
  <si>
    <t>61222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</si>
  <si>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</si>
  <si>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</si>
  <si>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</si>
  <si>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</si>
  <si>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</si>
  <si>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</si>
  <si>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</si>
  <si>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</si>
  <si>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61233</t>
  </si>
  <si>
    <t>61234</t>
  </si>
  <si>
    <t>61306</t>
  </si>
  <si>
    <t>61417</t>
  </si>
  <si>
    <t>61418</t>
  </si>
  <si>
    <t>61419</t>
  </si>
  <si>
    <t>61420</t>
  </si>
  <si>
    <t>61421</t>
  </si>
  <si>
    <t>62306</t>
  </si>
  <si>
    <t>62307</t>
  </si>
  <si>
    <t/>
  </si>
  <si>
    <t>000000</t>
  </si>
  <si>
    <t>TAB</t>
  </si>
  <si>
    <t>Account</t>
  </si>
  <si>
    <t>** Upload columns hidden starting from column Z.</t>
  </si>
  <si>
    <t>Commonly Used Revenue and Expense Budget Objects</t>
  </si>
  <si>
    <t xml:space="preserve">   This list is provided as a quick reference for commonly used budget revenue and expense objects.</t>
  </si>
  <si>
    <t xml:space="preserve">   However, please keep in mind that this list of objects is neither meant to be all inclusive nor limiting. </t>
  </si>
  <si>
    <t>Object Type</t>
  </si>
  <si>
    <t xml:space="preserve">Object </t>
  </si>
  <si>
    <t>50001</t>
  </si>
  <si>
    <t>Tuition Fees</t>
  </si>
  <si>
    <t>50002</t>
  </si>
  <si>
    <t>50006</t>
  </si>
  <si>
    <t>50007</t>
  </si>
  <si>
    <t>50051</t>
  </si>
  <si>
    <t>Grad- Domestic Credit</t>
  </si>
  <si>
    <t>50052</t>
  </si>
  <si>
    <t>50101</t>
  </si>
  <si>
    <t>Diploma-Domestic Credit</t>
  </si>
  <si>
    <t>50102</t>
  </si>
  <si>
    <t>50151</t>
  </si>
  <si>
    <t>50152</t>
  </si>
  <si>
    <t>50153</t>
  </si>
  <si>
    <t>50201</t>
  </si>
  <si>
    <t>Grants - Pay Equity</t>
  </si>
  <si>
    <t>50302</t>
  </si>
  <si>
    <t>50401</t>
  </si>
  <si>
    <t>50451</t>
  </si>
  <si>
    <t>50452</t>
  </si>
  <si>
    <t>50501</t>
  </si>
  <si>
    <t>Grants - Provincial</t>
  </si>
  <si>
    <t>50551</t>
  </si>
  <si>
    <t>50601</t>
  </si>
  <si>
    <t>50651</t>
  </si>
  <si>
    <t>Student Health Service Fee</t>
  </si>
  <si>
    <t>50652</t>
  </si>
  <si>
    <t>Athletics Fee</t>
  </si>
  <si>
    <t>50653</t>
  </si>
  <si>
    <t>Student Contracts</t>
  </si>
  <si>
    <t>50751</t>
  </si>
  <si>
    <t>50752</t>
  </si>
  <si>
    <t>Confirmation Of Registration</t>
  </si>
  <si>
    <t>50753</t>
  </si>
  <si>
    <t>50754</t>
  </si>
  <si>
    <t>Equivalency Assessment</t>
  </si>
  <si>
    <t>50755</t>
  </si>
  <si>
    <t>Grad Student Application Fee</t>
  </si>
  <si>
    <t>50756</t>
  </si>
  <si>
    <t>50757</t>
  </si>
  <si>
    <t>Internal Transfer Application</t>
  </si>
  <si>
    <t>50758</t>
  </si>
  <si>
    <t>Letters Of Permission</t>
  </si>
  <si>
    <t>50759</t>
  </si>
  <si>
    <t>50760</t>
  </si>
  <si>
    <t>Short Term Loan Processing Fee</t>
  </si>
  <si>
    <t>50761</t>
  </si>
  <si>
    <t>Supplemental Exams</t>
  </si>
  <si>
    <t>50762</t>
  </si>
  <si>
    <t>T22 Replacement Fees</t>
  </si>
  <si>
    <t>50763</t>
  </si>
  <si>
    <t>Test - Spoken English</t>
  </si>
  <si>
    <t>50764</t>
  </si>
  <si>
    <t>Transcript Fees</t>
  </si>
  <si>
    <t>50765</t>
  </si>
  <si>
    <t>Undergraduate Application Fee</t>
  </si>
  <si>
    <t>50766</t>
  </si>
  <si>
    <t>50767</t>
  </si>
  <si>
    <t>50768</t>
  </si>
  <si>
    <t>50851</t>
  </si>
  <si>
    <t>Cheque Charge Back Fee</t>
  </si>
  <si>
    <t>50852</t>
  </si>
  <si>
    <t>50853</t>
  </si>
  <si>
    <t>Nursery School Fees</t>
  </si>
  <si>
    <t>50901</t>
  </si>
  <si>
    <t>50902</t>
  </si>
  <si>
    <t>Advertising Revenue</t>
  </si>
  <si>
    <t>50903</t>
  </si>
  <si>
    <t>50904</t>
  </si>
  <si>
    <t>Audio Visual Service</t>
  </si>
  <si>
    <t>50905</t>
  </si>
  <si>
    <t>Cancellation Charges</t>
  </si>
  <si>
    <t>50906</t>
  </si>
  <si>
    <t>Cash Sales</t>
  </si>
  <si>
    <t>50907</t>
  </si>
  <si>
    <t>Coin Operations</t>
  </si>
  <si>
    <t>50908</t>
  </si>
  <si>
    <t>Commissions</t>
  </si>
  <si>
    <t>50909</t>
  </si>
  <si>
    <t>Common Cost-Revenue</t>
  </si>
  <si>
    <t>50910</t>
  </si>
  <si>
    <t>Computer Service</t>
  </si>
  <si>
    <t>50911</t>
  </si>
  <si>
    <t>Computer Store Sales</t>
  </si>
  <si>
    <t>50912</t>
  </si>
  <si>
    <t>50913</t>
  </si>
  <si>
    <t>50914</t>
  </si>
  <si>
    <t>Course Material</t>
  </si>
  <si>
    <t>50915</t>
  </si>
  <si>
    <t>External Sales</t>
  </si>
  <si>
    <t>50916</t>
  </si>
  <si>
    <t>50917</t>
  </si>
  <si>
    <t>50918</t>
  </si>
  <si>
    <t>Instructional Revenue</t>
  </si>
  <si>
    <t>50919</t>
  </si>
  <si>
    <t>Internal Sales</t>
  </si>
  <si>
    <t>50920</t>
  </si>
  <si>
    <t>Laboratory Tests</t>
  </si>
  <si>
    <t>50921</t>
  </si>
  <si>
    <t>Labour Billings</t>
  </si>
  <si>
    <t>50922</t>
  </si>
  <si>
    <t>Labour Revenue</t>
  </si>
  <si>
    <t>50923</t>
  </si>
  <si>
    <t>Library Privileges</t>
  </si>
  <si>
    <t>50924</t>
  </si>
  <si>
    <t>Memberships</t>
  </si>
  <si>
    <t>50925</t>
  </si>
  <si>
    <t>On Line Inquiry</t>
  </si>
  <si>
    <t>50926</t>
  </si>
  <si>
    <t>Parking Revenue</t>
  </si>
  <si>
    <t>50927</t>
  </si>
  <si>
    <t>Photocopy Revenue</t>
  </si>
  <si>
    <t>50928</t>
  </si>
  <si>
    <t>50929</t>
  </si>
  <si>
    <t>Printing/Duplicating Service</t>
  </si>
  <si>
    <t>50930</t>
  </si>
  <si>
    <t>Program Revenue</t>
  </si>
  <si>
    <t>50931</t>
  </si>
  <si>
    <t>Royalties And Patents</t>
  </si>
  <si>
    <t>50932</t>
  </si>
  <si>
    <t>Sale Of Publications</t>
  </si>
  <si>
    <t>50933</t>
  </si>
  <si>
    <t>Sale Of Surplus Materials</t>
  </si>
  <si>
    <t>50934</t>
  </si>
  <si>
    <t>Sales - Retail Non-Taxable</t>
  </si>
  <si>
    <t>50935</t>
  </si>
  <si>
    <t>Sales Meat Science Lab</t>
  </si>
  <si>
    <t>50936</t>
  </si>
  <si>
    <t>Sales Returns - Retail</t>
  </si>
  <si>
    <t>50937</t>
  </si>
  <si>
    <t>Sales Revenue - Animals</t>
  </si>
  <si>
    <t>50938</t>
  </si>
  <si>
    <t>50939</t>
  </si>
  <si>
    <t>Sales Revenue - Tickets</t>
  </si>
  <si>
    <t>50940</t>
  </si>
  <si>
    <t>Soil Tests</t>
  </si>
  <si>
    <t>50941</t>
  </si>
  <si>
    <t>Stadium Gate Receipts</t>
  </si>
  <si>
    <t>50942</t>
  </si>
  <si>
    <t>Telephone Revenue</t>
  </si>
  <si>
    <t>50943</t>
  </si>
  <si>
    <t>50944</t>
  </si>
  <si>
    <t>50945</t>
  </si>
  <si>
    <t>50946</t>
  </si>
  <si>
    <t>50947</t>
  </si>
  <si>
    <t>50948</t>
  </si>
  <si>
    <t>50949</t>
  </si>
  <si>
    <t>51101</t>
  </si>
  <si>
    <t>Land Lease Income</t>
  </si>
  <si>
    <t>51102</t>
  </si>
  <si>
    <t>Lease Revenue</t>
  </si>
  <si>
    <t>51103</t>
  </si>
  <si>
    <t>Other Lease Income</t>
  </si>
  <si>
    <t>51104</t>
  </si>
  <si>
    <t>Rental Revenue - Equipment</t>
  </si>
  <si>
    <t>51105</t>
  </si>
  <si>
    <t>Rental Revenue - Property</t>
  </si>
  <si>
    <t>51106</t>
  </si>
  <si>
    <t>Rental Revenue - Space</t>
  </si>
  <si>
    <t>51107</t>
  </si>
  <si>
    <t>Rental Revenue Lockers</t>
  </si>
  <si>
    <t>51108</t>
  </si>
  <si>
    <t>Rental Revenue-Homes/Buildings</t>
  </si>
  <si>
    <t>51109</t>
  </si>
  <si>
    <t>Rentals - Athletics Facilities</t>
  </si>
  <si>
    <t>51151</t>
  </si>
  <si>
    <t>51152</t>
  </si>
  <si>
    <t>51153</t>
  </si>
  <si>
    <t>51201</t>
  </si>
  <si>
    <t>Clinical Experience Program</t>
  </si>
  <si>
    <t>51202</t>
  </si>
  <si>
    <t>51203</t>
  </si>
  <si>
    <t>51204</t>
  </si>
  <si>
    <t>51205</t>
  </si>
  <si>
    <t>51206</t>
  </si>
  <si>
    <t>Clinic - Equine Field Service</t>
  </si>
  <si>
    <t>51207</t>
  </si>
  <si>
    <t>Clinic - Theriogenology Field</t>
  </si>
  <si>
    <t>51251</t>
  </si>
  <si>
    <t>51252</t>
  </si>
  <si>
    <t>51253</t>
  </si>
  <si>
    <t>51254</t>
  </si>
  <si>
    <t>51255</t>
  </si>
  <si>
    <t>51256</t>
  </si>
  <si>
    <t>51257</t>
  </si>
  <si>
    <t>51258</t>
  </si>
  <si>
    <t>51259</t>
  </si>
  <si>
    <t>51260</t>
  </si>
  <si>
    <t>51261</t>
  </si>
  <si>
    <t>Special Events</t>
  </si>
  <si>
    <t>51301</t>
  </si>
  <si>
    <t>Alumni</t>
  </si>
  <si>
    <t>51302</t>
  </si>
  <si>
    <t>51304</t>
  </si>
  <si>
    <t>51351</t>
  </si>
  <si>
    <t>Interest Income</t>
  </si>
  <si>
    <t>51352</t>
  </si>
  <si>
    <t>51353</t>
  </si>
  <si>
    <t>Inflation Protection</t>
  </si>
  <si>
    <t>51354</t>
  </si>
  <si>
    <t>Unrealized (Gains) Losses</t>
  </si>
  <si>
    <t>51355</t>
  </si>
  <si>
    <t>Award Allocation</t>
  </si>
  <si>
    <t>51401</t>
  </si>
  <si>
    <t>Damage Recovery</t>
  </si>
  <si>
    <t>51402</t>
  </si>
  <si>
    <t>Deposit Forfeitures-Residences</t>
  </si>
  <si>
    <t>51403</t>
  </si>
  <si>
    <t>Refundable Bridge Financing</t>
  </si>
  <si>
    <t>51404</t>
  </si>
  <si>
    <t>Miscellaneous Revenue</t>
  </si>
  <si>
    <t>51405</t>
  </si>
  <si>
    <t>51406</t>
  </si>
  <si>
    <t>51407</t>
  </si>
  <si>
    <t>51408</t>
  </si>
  <si>
    <t>51409</t>
  </si>
  <si>
    <t>General External Recovery</t>
  </si>
  <si>
    <t>51501</t>
  </si>
  <si>
    <t>Federal Government</t>
  </si>
  <si>
    <t>51502</t>
  </si>
  <si>
    <t>Provincial Government</t>
  </si>
  <si>
    <t>51503</t>
  </si>
  <si>
    <t>Municipal Government</t>
  </si>
  <si>
    <t>51504</t>
  </si>
  <si>
    <t>Business &amp; Industry</t>
  </si>
  <si>
    <t>51505</t>
  </si>
  <si>
    <t>Clubs &amp; Foundations</t>
  </si>
  <si>
    <t>51506</t>
  </si>
  <si>
    <t>Grant Allocations</t>
  </si>
  <si>
    <t>51507</t>
  </si>
  <si>
    <t>51508</t>
  </si>
  <si>
    <t>51512</t>
  </si>
  <si>
    <t>Sponsorships</t>
  </si>
  <si>
    <t>51513</t>
  </si>
  <si>
    <t>61446</t>
  </si>
  <si>
    <t xml:space="preserve">This row is needed so that a benefit alloc of $0 is calculated for objects higher than 62306 </t>
  </si>
  <si>
    <t>61235</t>
  </si>
  <si>
    <t>61434</t>
  </si>
  <si>
    <t>61437</t>
  </si>
  <si>
    <t>61440</t>
  </si>
  <si>
    <t>62000</t>
  </si>
  <si>
    <t xml:space="preserve">This row is needed so that a benefit alloc of $0 is calculated for objects between 62000 and 62305 </t>
  </si>
  <si>
    <t>This row is needed so that an error msg is displayed in the benefit column for objects higher than 67000</t>
  </si>
  <si>
    <t xml:space="preserve">This row is needed so that an error msg is displayed in the benefit column </t>
  </si>
  <si>
    <t>This row is needed so that an error msg is displayed in the benefit column.</t>
  </si>
  <si>
    <t>This row is needed so that an error msg is displayed in the benefit column for objects between 61306 and 61416</t>
  </si>
  <si>
    <t>This row is needed so that an error msg is displayed in the benefit column for objects between 61222 and 61223</t>
  </si>
  <si>
    <t>This row is needed so that an error msg is displayed in the benefit column for objects between 61110 and 61123</t>
  </si>
  <si>
    <t>P</t>
  </si>
  <si>
    <t>This row is needed so that an error msg is displayed in the benefit column for objects between 61254 and 61304</t>
  </si>
  <si>
    <t>This row is needed so that an error msg is displayed in the benefit column for objects between 61211 and 61220</t>
  </si>
  <si>
    <t>This row is needed so that an error msg is displayed in the benefit column for objects between 00001 and 49999</t>
  </si>
  <si>
    <t>51551</t>
  </si>
  <si>
    <t>Revenue Transfer</t>
  </si>
  <si>
    <t>51552</t>
  </si>
  <si>
    <t>Trust Transfer - Benefactions</t>
  </si>
  <si>
    <t>51554</t>
  </si>
  <si>
    <t>Administrative Recovery</t>
  </si>
  <si>
    <t>51555</t>
  </si>
  <si>
    <t>Interfund Revenue Transfer</t>
  </si>
  <si>
    <t>51556</t>
  </si>
  <si>
    <t>51557</t>
  </si>
  <si>
    <t>51558</t>
  </si>
  <si>
    <t>51559</t>
  </si>
  <si>
    <t xml:space="preserve">     - Does the Budget Journal Entry subtotal zero for each fund?</t>
  </si>
  <si>
    <t>61232</t>
  </si>
  <si>
    <t>61516</t>
  </si>
  <si>
    <t>Vacancy Savings</t>
  </si>
  <si>
    <t>61520</t>
  </si>
  <si>
    <t>Salary Adjustment</t>
  </si>
  <si>
    <t>61522</t>
  </si>
  <si>
    <t>61550</t>
  </si>
  <si>
    <t>Prior Year Retro - Faculty</t>
  </si>
  <si>
    <t>61551</t>
  </si>
  <si>
    <t>61552</t>
  </si>
  <si>
    <t>Lump Sum Payments</t>
  </si>
  <si>
    <t>61561</t>
  </si>
  <si>
    <t>61569</t>
  </si>
  <si>
    <t>61571</t>
  </si>
  <si>
    <t>62151</t>
  </si>
  <si>
    <t>Canada Pension Plan</t>
  </si>
  <si>
    <t>62152</t>
  </si>
  <si>
    <t>Employment Insurance</t>
  </si>
  <si>
    <t>62153</t>
  </si>
  <si>
    <t>Employee Health Tax</t>
  </si>
  <si>
    <t>62251</t>
  </si>
  <si>
    <t>62252</t>
  </si>
  <si>
    <t>62253</t>
  </si>
  <si>
    <t>62254</t>
  </si>
  <si>
    <t>62255</t>
  </si>
  <si>
    <t>Training Programs</t>
  </si>
  <si>
    <t>62256</t>
  </si>
  <si>
    <t>Extended Health Plan</t>
  </si>
  <si>
    <t>62257</t>
  </si>
  <si>
    <t>Dental Plan</t>
  </si>
  <si>
    <t>62258</t>
  </si>
  <si>
    <t>Long Term Disability</t>
  </si>
  <si>
    <t>62259</t>
  </si>
  <si>
    <t>Group Life Insurance</t>
  </si>
  <si>
    <t>62260</t>
  </si>
  <si>
    <t>Benefit Allocation</t>
  </si>
  <si>
    <t>Benefit Adjustment</t>
  </si>
  <si>
    <t>62308</t>
  </si>
  <si>
    <t>Benefit Allocation Recovery</t>
  </si>
  <si>
    <t>62309</t>
  </si>
  <si>
    <t>62401</t>
  </si>
  <si>
    <t>Travel</t>
  </si>
  <si>
    <t>62402</t>
  </si>
  <si>
    <t>62403</t>
  </si>
  <si>
    <t>62404</t>
  </si>
  <si>
    <t>Relocation Costs</t>
  </si>
  <si>
    <t>62451</t>
  </si>
  <si>
    <t>Education Allowance</t>
  </si>
  <si>
    <t>62452</t>
  </si>
  <si>
    <t>Field Trips</t>
  </si>
  <si>
    <t>62453</t>
  </si>
  <si>
    <t>62454</t>
  </si>
  <si>
    <t>Leave Expense</t>
  </si>
  <si>
    <t>62455</t>
  </si>
  <si>
    <t>Living Allowance</t>
  </si>
  <si>
    <t>62456</t>
  </si>
  <si>
    <t>Overseas Allowances</t>
  </si>
  <si>
    <t>62457</t>
  </si>
  <si>
    <t>Research Grants/Salary</t>
  </si>
  <si>
    <t>62458</t>
  </si>
  <si>
    <t>Service Awards - (Personnel)</t>
  </si>
  <si>
    <t>62459</t>
  </si>
  <si>
    <t>Visiting Scientists Expenses</t>
  </si>
  <si>
    <t>62460</t>
  </si>
  <si>
    <t>Retirement Allowances</t>
  </si>
  <si>
    <t>62461</t>
  </si>
  <si>
    <t>62501</t>
  </si>
  <si>
    <t>62502</t>
  </si>
  <si>
    <t>62503</t>
  </si>
  <si>
    <t>62504</t>
  </si>
  <si>
    <t>62505</t>
  </si>
  <si>
    <t>62506</t>
  </si>
  <si>
    <t>Management Fee</t>
  </si>
  <si>
    <t>62507</t>
  </si>
  <si>
    <t>Public Relations Services</t>
  </si>
  <si>
    <t>62508</t>
  </si>
  <si>
    <t>62509</t>
  </si>
  <si>
    <t>62510</t>
  </si>
  <si>
    <t>66071</t>
  </si>
  <si>
    <t>66070</t>
  </si>
  <si>
    <t>66059</t>
  </si>
  <si>
    <t>Institutional Contribution - Ancillary</t>
  </si>
  <si>
    <t>66058</t>
  </si>
  <si>
    <t>66057</t>
  </si>
  <si>
    <t>66056</t>
  </si>
  <si>
    <t>Institutional Contribution - Executive Programs</t>
  </si>
  <si>
    <t>66013</t>
  </si>
  <si>
    <t>66014</t>
  </si>
  <si>
    <t>66012</t>
  </si>
  <si>
    <t>66011</t>
  </si>
  <si>
    <t>65516</t>
  </si>
  <si>
    <t>Vehicle Services Recovery</t>
  </si>
  <si>
    <t>65514</t>
  </si>
  <si>
    <t>Vehicle Services Recovery - Fuel</t>
  </si>
  <si>
    <t>65506</t>
  </si>
  <si>
    <t>Labour Recovery Cost</t>
  </si>
  <si>
    <t>65504</t>
  </si>
  <si>
    <t>Utilities Recovery - Hydro</t>
  </si>
  <si>
    <t>Utilities Cost - Hydro</t>
  </si>
  <si>
    <t>64504</t>
  </si>
  <si>
    <t>63007</t>
  </si>
  <si>
    <t>Wireless Devices - Fees</t>
  </si>
  <si>
    <t>63006</t>
  </si>
  <si>
    <t>Cell Phones - Equipment</t>
  </si>
  <si>
    <t>62906</t>
  </si>
  <si>
    <t>62856</t>
  </si>
  <si>
    <t>62715</t>
  </si>
  <si>
    <t>Building Security</t>
  </si>
  <si>
    <t>62520</t>
  </si>
  <si>
    <t>62410</t>
  </si>
  <si>
    <t>Incidental Travel Expenses</t>
  </si>
  <si>
    <t>62409</t>
  </si>
  <si>
    <t>Mileage</t>
  </si>
  <si>
    <t>62408</t>
  </si>
  <si>
    <t>Transportation (Non-Airfare)</t>
  </si>
  <si>
    <t>62407</t>
  </si>
  <si>
    <t>Airfare</t>
  </si>
  <si>
    <t>62406</t>
  </si>
  <si>
    <t>62405</t>
  </si>
  <si>
    <t>Meals</t>
  </si>
  <si>
    <t>62265</t>
  </si>
  <si>
    <t>G-Humber Joint Venture Profit</t>
  </si>
  <si>
    <t>51411</t>
  </si>
  <si>
    <t>Foreign Exchange Gain</t>
  </si>
  <si>
    <t>51532</t>
  </si>
  <si>
    <t>50771</t>
  </si>
  <si>
    <t>Student Services Fee</t>
  </si>
  <si>
    <t>50750</t>
  </si>
  <si>
    <t>Student Energy Retrofit Funds</t>
  </si>
  <si>
    <t>50657</t>
  </si>
  <si>
    <t>50403</t>
  </si>
  <si>
    <t>50228</t>
  </si>
  <si>
    <t>50227</t>
  </si>
  <si>
    <t>50226</t>
  </si>
  <si>
    <t>50225</t>
  </si>
  <si>
    <t>50224</t>
  </si>
  <si>
    <t>50223</t>
  </si>
  <si>
    <t>50222</t>
  </si>
  <si>
    <t>50054</t>
  </si>
  <si>
    <t>Grad Tuition - Master Fine Arts Guelph Humber</t>
  </si>
  <si>
    <t>Management Fees</t>
  </si>
  <si>
    <t>62511</t>
  </si>
  <si>
    <t>62512</t>
  </si>
  <si>
    <t>Legal Fees-Legacy Capital</t>
  </si>
  <si>
    <t>62513</t>
  </si>
  <si>
    <t>62514</t>
  </si>
  <si>
    <t>62515</t>
  </si>
  <si>
    <t>62551</t>
  </si>
  <si>
    <t>Education Seminar</t>
  </si>
  <si>
    <t>62552</t>
  </si>
  <si>
    <t>Membership - Miscellaneous</t>
  </si>
  <si>
    <t>62553</t>
  </si>
  <si>
    <t>61254</t>
  </si>
  <si>
    <t>Registration</t>
  </si>
  <si>
    <t>62555</t>
  </si>
  <si>
    <t>Membership Fees-Various</t>
  </si>
  <si>
    <t>62601</t>
  </si>
  <si>
    <t>Bad Debt Expense</t>
  </si>
  <si>
    <t>62602</t>
  </si>
  <si>
    <t>Bank Charges</t>
  </si>
  <si>
    <t>62603</t>
  </si>
  <si>
    <t>Cash Overages &amp; Shortages</t>
  </si>
  <si>
    <t>62604</t>
  </si>
  <si>
    <t>Collection Expenses</t>
  </si>
  <si>
    <t>62605</t>
  </si>
  <si>
    <t>Credit Card Service Fee</t>
  </si>
  <si>
    <t>62606</t>
  </si>
  <si>
    <t>Loan - Interest (External)</t>
  </si>
  <si>
    <t>62607</t>
  </si>
  <si>
    <t>62608</t>
  </si>
  <si>
    <t>62651</t>
  </si>
  <si>
    <t>62652</t>
  </si>
  <si>
    <t>62653</t>
  </si>
  <si>
    <t>62654</t>
  </si>
  <si>
    <t>62656</t>
  </si>
  <si>
    <t>62657</t>
  </si>
  <si>
    <t>Rental - Photocopy Machine</t>
  </si>
  <si>
    <t>62658</t>
  </si>
  <si>
    <t>62701</t>
  </si>
  <si>
    <t>62702</t>
  </si>
  <si>
    <t>Contracts - Pest Control</t>
  </si>
  <si>
    <t>62703</t>
  </si>
  <si>
    <t>62704</t>
  </si>
  <si>
    <t>Landscaping</t>
  </si>
  <si>
    <t>62705</t>
  </si>
  <si>
    <t>Laundry Service</t>
  </si>
  <si>
    <t>62706</t>
  </si>
  <si>
    <t>Miscellaneous Services</t>
  </si>
  <si>
    <t>62707</t>
  </si>
  <si>
    <t>62708</t>
  </si>
  <si>
    <t>62709</t>
  </si>
  <si>
    <t>Services - Contracted Labour</t>
  </si>
  <si>
    <t>62710</t>
  </si>
  <si>
    <t>Software &amp; Programs - Pc</t>
  </si>
  <si>
    <t>62711</t>
  </si>
  <si>
    <t>Vehicle Licenses</t>
  </si>
  <si>
    <t>62712</t>
  </si>
  <si>
    <t>Contract-Garbage Disposal</t>
  </si>
  <si>
    <t>62713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</si>
  <si>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</si>
  <si>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</si>
  <si>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</si>
  <si>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</si>
  <si>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</si>
  <si>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</si>
  <si>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</si>
  <si>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</si>
  <si>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62759</t>
  </si>
  <si>
    <t>62760</t>
  </si>
  <si>
    <t>62761</t>
  </si>
  <si>
    <t>62762</t>
  </si>
  <si>
    <t>62763</t>
  </si>
  <si>
    <t>62764</t>
  </si>
  <si>
    <t>62765</t>
  </si>
  <si>
    <t>62766</t>
  </si>
  <si>
    <t>62767</t>
  </si>
  <si>
    <t>62851</t>
  </si>
  <si>
    <t>62852</t>
  </si>
  <si>
    <t>62853</t>
  </si>
  <si>
    <t>62854</t>
  </si>
  <si>
    <t>Provincial Sales Tax</t>
  </si>
  <si>
    <t>62855</t>
  </si>
  <si>
    <t>62901</t>
  </si>
  <si>
    <t>62902</t>
  </si>
  <si>
    <t>Scholarship/Awards - Graduate</t>
  </si>
  <si>
    <t>62903</t>
  </si>
  <si>
    <t>Scholarship/Awards - Undergrad</t>
  </si>
  <si>
    <t>62904</t>
  </si>
  <si>
    <t>Access Schol/Awards Undergrad (*)</t>
  </si>
  <si>
    <t>62905</t>
  </si>
  <si>
    <t>Access Schol/Awards Graduate</t>
  </si>
  <si>
    <t>62951</t>
  </si>
  <si>
    <t>Cost Of Sales - Domestic Beer</t>
  </si>
  <si>
    <t>62952</t>
  </si>
  <si>
    <t>Cost Of Sales - Draught Beer</t>
  </si>
  <si>
    <t>62953</t>
  </si>
  <si>
    <t>62954</t>
  </si>
  <si>
    <t>Cost Of Sales - Imported Beer</t>
  </si>
  <si>
    <t>62955</t>
  </si>
  <si>
    <t>62956</t>
  </si>
  <si>
    <t>62957</t>
  </si>
  <si>
    <t>63001</t>
  </si>
  <si>
    <t>Fax Costs</t>
  </si>
  <si>
    <t>63002</t>
  </si>
  <si>
    <t>63003</t>
  </si>
  <si>
    <t>63004</t>
  </si>
  <si>
    <t>Telephone - Long Distance</t>
  </si>
  <si>
    <t>63051</t>
  </si>
  <si>
    <t>Supplies - Projection Lamps</t>
  </si>
  <si>
    <t>63052</t>
  </si>
  <si>
    <t>Supplies - Video Tape</t>
  </si>
  <si>
    <t>63053</t>
  </si>
  <si>
    <t>63101</t>
  </si>
  <si>
    <t>63102</t>
  </si>
  <si>
    <t>63103</t>
  </si>
  <si>
    <t>Supplies - Teaching Specimens</t>
  </si>
  <si>
    <t>63151</t>
  </si>
  <si>
    <t>63152</t>
  </si>
  <si>
    <t>63153</t>
  </si>
  <si>
    <t>63201</t>
  </si>
  <si>
    <t>Supplies - Stationery &amp; Office</t>
  </si>
  <si>
    <t>63251</t>
  </si>
  <si>
    <t>Supplies - Chemicals/Biochem</t>
  </si>
  <si>
    <t>63252</t>
  </si>
  <si>
    <t>63253</t>
  </si>
  <si>
    <t>63254</t>
  </si>
  <si>
    <t>63255</t>
  </si>
  <si>
    <t>63256</t>
  </si>
  <si>
    <t>63257</t>
  </si>
  <si>
    <t>63258</t>
  </si>
  <si>
    <t>63259</t>
  </si>
  <si>
    <t>63301</t>
  </si>
  <si>
    <t>63351</t>
  </si>
  <si>
    <t>Athletics Supplies</t>
  </si>
  <si>
    <t>63352</t>
  </si>
  <si>
    <t>Credit Card Purchases</t>
  </si>
  <si>
    <t>63353</t>
  </si>
  <si>
    <t>Direct Purchase Recovery</t>
  </si>
  <si>
    <t>63354</t>
  </si>
  <si>
    <t>63355</t>
  </si>
  <si>
    <t>63356</t>
  </si>
  <si>
    <t>Procurement Card</t>
  </si>
  <si>
    <t>63357</t>
  </si>
  <si>
    <t>Returnable Containers</t>
  </si>
  <si>
    <t>63358</t>
  </si>
  <si>
    <t>63359</t>
  </si>
  <si>
    <t>63360</t>
  </si>
  <si>
    <t>63361</t>
  </si>
  <si>
    <t>Supplies - Disposable Products</t>
  </si>
  <si>
    <t>63362</t>
  </si>
  <si>
    <t>Supplies - Electrical, Lightbulbs</t>
  </si>
  <si>
    <t>63363</t>
  </si>
  <si>
    <t>63364</t>
  </si>
  <si>
    <t>63365</t>
  </si>
  <si>
    <t>63366</t>
  </si>
  <si>
    <t>63367</t>
  </si>
  <si>
    <t>63368</t>
  </si>
  <si>
    <t>63369</t>
  </si>
  <si>
    <t>63370</t>
  </si>
  <si>
    <t>63371</t>
  </si>
  <si>
    <t>Textiles &amp; Clothing Requisites (B)</t>
  </si>
  <si>
    <t>63451</t>
  </si>
  <si>
    <t>Animals - Beef Purchases</t>
  </si>
  <si>
    <t>63452</t>
  </si>
  <si>
    <t>63453</t>
  </si>
  <si>
    <t>63454</t>
  </si>
  <si>
    <t>63455</t>
  </si>
  <si>
    <t>63456</t>
  </si>
  <si>
    <t>63501</t>
  </si>
  <si>
    <t>Freight/Custom Charges/Courier</t>
  </si>
  <si>
    <t>63502</t>
  </si>
  <si>
    <t>63503</t>
  </si>
  <si>
    <t>63504</t>
  </si>
  <si>
    <t>63505</t>
  </si>
  <si>
    <t>Mail - Revenue Control Meter</t>
  </si>
  <si>
    <t>63506</t>
  </si>
  <si>
    <t>63507</t>
  </si>
  <si>
    <t>63508</t>
  </si>
  <si>
    <t>Mail - Unpaid/Reply Mail</t>
  </si>
  <si>
    <t>63551</t>
  </si>
  <si>
    <t>Advertising (Not Procurement)</t>
  </si>
  <si>
    <t>63552</t>
  </si>
  <si>
    <t>63553</t>
  </si>
  <si>
    <t>63554</t>
  </si>
  <si>
    <t>Reprints &amp; Binding</t>
  </si>
  <si>
    <t>63555</t>
  </si>
  <si>
    <t>63556</t>
  </si>
  <si>
    <t>63557</t>
  </si>
  <si>
    <t>63558</t>
  </si>
  <si>
    <t>Duplication Costs (B)</t>
  </si>
  <si>
    <t>63601</t>
  </si>
  <si>
    <t>63602</t>
  </si>
  <si>
    <t>Fuels - Campus Heating</t>
  </si>
  <si>
    <t>63603</t>
  </si>
  <si>
    <t>Hydro</t>
  </si>
  <si>
    <t>63604</t>
  </si>
  <si>
    <t>Water And Conditioning Mtls</t>
  </si>
  <si>
    <t>63605</t>
  </si>
  <si>
    <t>Natural Gas</t>
  </si>
  <si>
    <t>63606</t>
  </si>
  <si>
    <t>Sewage Disposal</t>
  </si>
  <si>
    <t>63607</t>
  </si>
  <si>
    <t>63608</t>
  </si>
  <si>
    <t>Water Purchase</t>
  </si>
  <si>
    <t>63609</t>
  </si>
  <si>
    <t>63620</t>
  </si>
  <si>
    <t>Discount Taken Accounts Payable</t>
  </si>
  <si>
    <t>63621</t>
  </si>
  <si>
    <t>Currency Gain (Loss)</t>
  </si>
  <si>
    <t>63622</t>
  </si>
  <si>
    <t>63651</t>
  </si>
  <si>
    <t>Amortization Expense (Accounting Use Only)</t>
  </si>
  <si>
    <t>63701</t>
  </si>
  <si>
    <t>Library - Archival Supplies</t>
  </si>
  <si>
    <t>63702</t>
  </si>
  <si>
    <t>Library - Book Binding</t>
  </si>
  <si>
    <t>63703</t>
  </si>
  <si>
    <t>63704</t>
  </si>
  <si>
    <t>63705</t>
  </si>
  <si>
    <t>63751</t>
  </si>
  <si>
    <t>63752</t>
  </si>
  <si>
    <t>63753</t>
  </si>
  <si>
    <t>Faculty Exchange Program</t>
  </si>
  <si>
    <t>63754</t>
  </si>
  <si>
    <t>Interlibrary Loan Charges</t>
  </si>
  <si>
    <t>63755</t>
  </si>
  <si>
    <t>63756</t>
  </si>
  <si>
    <t>Material Recovery</t>
  </si>
  <si>
    <t>63757</t>
  </si>
  <si>
    <t>63758</t>
  </si>
  <si>
    <t>63759</t>
  </si>
  <si>
    <t>Production Cost - Performances</t>
  </si>
  <si>
    <t>63760</t>
  </si>
  <si>
    <t>Royalty, Grant &amp; Contributions</t>
  </si>
  <si>
    <t>63761</t>
  </si>
  <si>
    <t>Total Operating Expenses - Budget Only</t>
  </si>
  <si>
    <t>63762</t>
  </si>
  <si>
    <t>63763</t>
  </si>
  <si>
    <t>Rebates</t>
  </si>
  <si>
    <t>63801</t>
  </si>
  <si>
    <t>Equip - Computer Under $5000</t>
  </si>
  <si>
    <t>63802</t>
  </si>
  <si>
    <t>63803</t>
  </si>
  <si>
    <t>63851</t>
  </si>
  <si>
    <t>63852</t>
  </si>
  <si>
    <t>Buildings</t>
  </si>
  <si>
    <t>63853</t>
  </si>
  <si>
    <t>63854</t>
  </si>
  <si>
    <t>63855</t>
  </si>
  <si>
    <t>63856</t>
  </si>
  <si>
    <t>63857</t>
  </si>
  <si>
    <t>63858</t>
  </si>
  <si>
    <t>Equip - Scientific Over $5000</t>
  </si>
  <si>
    <t>63859</t>
  </si>
  <si>
    <t>63860</t>
  </si>
  <si>
    <t>63861</t>
  </si>
  <si>
    <t>63862</t>
  </si>
  <si>
    <t>63863</t>
  </si>
  <si>
    <t>63864</t>
  </si>
  <si>
    <t>63865</t>
  </si>
  <si>
    <t>63866</t>
  </si>
  <si>
    <t>63867</t>
  </si>
  <si>
    <t>Excellence Fund Inst Equipment</t>
  </si>
  <si>
    <t>63868</t>
  </si>
  <si>
    <t>Portable Building</t>
  </si>
  <si>
    <t>63869</t>
  </si>
  <si>
    <t>63870</t>
  </si>
  <si>
    <t>63871</t>
  </si>
  <si>
    <t>63873</t>
  </si>
  <si>
    <t>Total Equipment - Budget Only</t>
  </si>
  <si>
    <t>63874</t>
  </si>
  <si>
    <t>64001</t>
  </si>
  <si>
    <t>64002</t>
  </si>
  <si>
    <t>64003</t>
  </si>
  <si>
    <t>64011</t>
  </si>
  <si>
    <t>Advertising Charges - Internal</t>
  </si>
  <si>
    <t>64021</t>
  </si>
  <si>
    <t>Animal Housing Costs</t>
  </si>
  <si>
    <t>64022</t>
  </si>
  <si>
    <t>Animal Purchases</t>
  </si>
  <si>
    <t>64031</t>
  </si>
  <si>
    <t>Audio/Visual Services</t>
  </si>
  <si>
    <t>64041</t>
  </si>
  <si>
    <t>Chemical Supplies Cost</t>
  </si>
  <si>
    <t>64051</t>
  </si>
  <si>
    <t>Computer Charges</t>
  </si>
  <si>
    <t>64052</t>
  </si>
  <si>
    <t>Computer Software Costs</t>
  </si>
  <si>
    <t>64081</t>
  </si>
  <si>
    <t>Drug Supplies Cost</t>
  </si>
  <si>
    <t>64091</t>
  </si>
  <si>
    <t>Dept Services Charges</t>
  </si>
  <si>
    <t>64101</t>
  </si>
  <si>
    <t>Equipment Service Charge</t>
  </si>
  <si>
    <t>64111</t>
  </si>
  <si>
    <t>Fax Charges</t>
  </si>
  <si>
    <t>64131</t>
  </si>
  <si>
    <t>General Cost Charge</t>
  </si>
  <si>
    <t>64141</t>
  </si>
  <si>
    <t>Glassblowing</t>
  </si>
  <si>
    <t>64161</t>
  </si>
  <si>
    <t>Graphics/Print Services Charge</t>
  </si>
  <si>
    <t>64171</t>
  </si>
  <si>
    <t>Growth Room/Greenhouse Charges</t>
  </si>
  <si>
    <t>64181</t>
  </si>
  <si>
    <t>Grounds Charge</t>
  </si>
  <si>
    <t>64191</t>
  </si>
  <si>
    <t>Hazardous Waste Disposal</t>
  </si>
  <si>
    <t>64201</t>
  </si>
  <si>
    <t>High Speed Network</t>
  </si>
  <si>
    <t>64211</t>
  </si>
  <si>
    <t>Housekeeping Charge</t>
  </si>
  <si>
    <t>64221</t>
  </si>
  <si>
    <t>Ice Rental Cost</t>
  </si>
  <si>
    <t>64231</t>
  </si>
  <si>
    <t>Insurance Cost</t>
  </si>
  <si>
    <t>64251</t>
  </si>
  <si>
    <t>64252</t>
  </si>
  <si>
    <t>Laboratory Supplies Cost</t>
  </si>
  <si>
    <t>64261</t>
  </si>
  <si>
    <t>Labour Transfer Cost</t>
  </si>
  <si>
    <t>64271</t>
  </si>
  <si>
    <t>Laser Printing</t>
  </si>
  <si>
    <t>64282</t>
  </si>
  <si>
    <t>Library Services Charge</t>
  </si>
  <si>
    <t>64301</t>
  </si>
  <si>
    <t>Machine Shop Services</t>
  </si>
  <si>
    <t>64311</t>
  </si>
  <si>
    <t>Mail Services Charge</t>
  </si>
  <si>
    <t>64321</t>
  </si>
  <si>
    <t>Material Transfer Cost</t>
  </si>
  <si>
    <t>64331</t>
  </si>
  <si>
    <t>Miscellaneous Supplies Cost</t>
  </si>
  <si>
    <t>64341</t>
  </si>
  <si>
    <t>Office Supplies Cost</t>
  </si>
  <si>
    <t>64351</t>
  </si>
  <si>
    <t>Parking Charge</t>
  </si>
  <si>
    <t>64361</t>
  </si>
  <si>
    <t>Photocopying Costs</t>
  </si>
  <si>
    <t>64371</t>
  </si>
  <si>
    <t>Plant Analysis Charge</t>
  </si>
  <si>
    <t>64382</t>
  </si>
  <si>
    <t>Release Time</t>
  </si>
  <si>
    <t>64392</t>
  </si>
  <si>
    <t>Rent/Accommodation Charge</t>
  </si>
  <si>
    <t>64402</t>
  </si>
  <si>
    <t>Renovation Costs</t>
  </si>
  <si>
    <t>64412</t>
  </si>
  <si>
    <t>Research Faculty Pool Charge</t>
  </si>
  <si>
    <t>64422</t>
  </si>
  <si>
    <t>Research Station Services</t>
  </si>
  <si>
    <t>64442</t>
  </si>
  <si>
    <t>Service Cost Charge</t>
  </si>
  <si>
    <t>64452</t>
  </si>
  <si>
    <t>Space Charges</t>
  </si>
  <si>
    <t>64462</t>
  </si>
  <si>
    <t>Special Events Charge</t>
  </si>
  <si>
    <t>64473</t>
  </si>
  <si>
    <t>Student Damages</t>
  </si>
  <si>
    <t>64474</t>
  </si>
  <si>
    <t>Student Damages-W/O</t>
  </si>
  <si>
    <t>64483</t>
  </si>
  <si>
    <t>Telephone Charge - General</t>
  </si>
  <si>
    <t>64484</t>
  </si>
  <si>
    <t>64493</t>
  </si>
  <si>
    <t>Training Courses Charge</t>
  </si>
  <si>
    <t>64503</t>
  </si>
  <si>
    <t>Utilities Cost</t>
  </si>
  <si>
    <t>64513</t>
  </si>
  <si>
    <t>64523</t>
  </si>
  <si>
    <t>Vet Hospital Charges</t>
  </si>
  <si>
    <t>64533</t>
  </si>
  <si>
    <t>Work Order Charges-1</t>
  </si>
  <si>
    <t>64534</t>
  </si>
  <si>
    <t>Work Order Charges-2</t>
  </si>
  <si>
    <t>64539</t>
  </si>
  <si>
    <t>65003</t>
  </si>
  <si>
    <t>65011</t>
  </si>
  <si>
    <t>Advertising Recovery</t>
  </si>
  <si>
    <t>65021</t>
  </si>
  <si>
    <t>Animal Housing Recovery</t>
  </si>
  <si>
    <t>65022</t>
  </si>
  <si>
    <t>Animal Purchases Recovery</t>
  </si>
  <si>
    <t>65031</t>
  </si>
  <si>
    <t>Audio/Visual Related Services</t>
  </si>
  <si>
    <t>65032</t>
  </si>
  <si>
    <t>65041</t>
  </si>
  <si>
    <t>Chemical Supplies Recovery</t>
  </si>
  <si>
    <t>65051</t>
  </si>
  <si>
    <t>Computer Charges Recovery</t>
  </si>
  <si>
    <t>65052</t>
  </si>
  <si>
    <t>Computer Software Recovery</t>
  </si>
  <si>
    <t>65071</t>
  </si>
  <si>
    <t>65101</t>
  </si>
  <si>
    <t>65111</t>
  </si>
  <si>
    <t>Fax Charges Recovery</t>
  </si>
  <si>
    <t>65121</t>
  </si>
  <si>
    <t>Fine Arts Materials Recovery</t>
  </si>
  <si>
    <t>65131</t>
  </si>
  <si>
    <t>General Recovery</t>
  </si>
  <si>
    <t>65151</t>
  </si>
  <si>
    <t>Grad Examiner Recoveries</t>
  </si>
  <si>
    <t>65161</t>
  </si>
  <si>
    <t>Graphics/Print Services</t>
  </si>
  <si>
    <t>65171</t>
  </si>
  <si>
    <t>65181</t>
  </si>
  <si>
    <t>Grounds Recovery</t>
  </si>
  <si>
    <t>65211</t>
  </si>
  <si>
    <t>Housekeeping Recovery</t>
  </si>
  <si>
    <t>65221</t>
  </si>
  <si>
    <t>Ice Rental Revenue</t>
  </si>
  <si>
    <t>65231</t>
  </si>
  <si>
    <t>Insurance Costs Recovery</t>
  </si>
  <si>
    <t>65241</t>
  </si>
  <si>
    <t>Internal Sale Of Publications</t>
  </si>
  <si>
    <t>65242</t>
  </si>
  <si>
    <t>65243</t>
  </si>
  <si>
    <t>65251</t>
  </si>
  <si>
    <t>65252</t>
  </si>
  <si>
    <t>Laboratory Supplies Recovery</t>
  </si>
  <si>
    <t>65261</t>
  </si>
  <si>
    <t>Labour Recovery</t>
  </si>
  <si>
    <t>65271</t>
  </si>
  <si>
    <t>Laser Printing Recovery</t>
  </si>
  <si>
    <t>65281</t>
  </si>
  <si>
    <t>Library - Can/Ole Recovery</t>
  </si>
  <si>
    <t>65282</t>
  </si>
  <si>
    <t>Library - Film Booking Recovery</t>
  </si>
  <si>
    <t>65291</t>
  </si>
  <si>
    <t>Macdonald Stewart Recovery</t>
  </si>
  <si>
    <t>65301</t>
  </si>
  <si>
    <t>Machine Shop Recovery</t>
  </si>
  <si>
    <t>65311</t>
  </si>
  <si>
    <t>Mail Services Recovery</t>
  </si>
  <si>
    <t>65321</t>
  </si>
  <si>
    <t>65331</t>
  </si>
  <si>
    <t>Student Labour - Undergrad - Foreign</t>
  </si>
  <si>
    <t>61441</t>
  </si>
  <si>
    <t>61442</t>
  </si>
  <si>
    <t>61443</t>
  </si>
  <si>
    <t>61444</t>
  </si>
  <si>
    <t>61445</t>
  </si>
  <si>
    <t>Post Doctoral - Domestic</t>
  </si>
  <si>
    <t>Post Doctoral - Foreign</t>
  </si>
  <si>
    <t>Student Labour - Undergrad - Domestic</t>
  </si>
  <si>
    <t>Miscellaneous Supplies Recovery</t>
  </si>
  <si>
    <t>65351</t>
  </si>
  <si>
    <t>Parking Internal Revenue</t>
  </si>
  <si>
    <t>65361</t>
  </si>
  <si>
    <t>Photocopy Recovery</t>
  </si>
  <si>
    <t>65371</t>
  </si>
  <si>
    <t>Plant Analysis Recovery</t>
  </si>
  <si>
    <t>65372</t>
  </si>
  <si>
    <t>65382</t>
  </si>
  <si>
    <t>65392</t>
  </si>
  <si>
    <t>Rent/Accommodation Revenue</t>
  </si>
  <si>
    <t>65402</t>
  </si>
  <si>
    <t>Renovations Recovery</t>
  </si>
  <si>
    <t>65412</t>
  </si>
  <si>
    <t>Research Faculty Pool Recovery</t>
  </si>
  <si>
    <t>65422</t>
  </si>
  <si>
    <t>Research Station Recovery</t>
  </si>
  <si>
    <t>65432</t>
  </si>
  <si>
    <t>Retail-Internal Sales Recovery</t>
  </si>
  <si>
    <t>65442</t>
  </si>
  <si>
    <t>Service Cost Recovery</t>
  </si>
  <si>
    <t>65452</t>
  </si>
  <si>
    <t>65462</t>
  </si>
  <si>
    <t>Special Events Recovery</t>
  </si>
  <si>
    <t>65463</t>
  </si>
  <si>
    <t>Subscriptions Recovery</t>
  </si>
  <si>
    <t xml:space="preserve">  (Type the year:  (ie 2010/11))</t>
  </si>
  <si>
    <t>2010/11</t>
  </si>
  <si>
    <t xml:space="preserve">     - Does the Budget Journal Entry Total equal zero in cell M42?</t>
  </si>
  <si>
    <t xml:space="preserve">     - Does the Budget Journal Entry Total equal zero in cell M34?</t>
  </si>
  <si>
    <t xml:space="preserve">  (Type creation date (eg. 22-Feb-11))</t>
  </si>
  <si>
    <t>Re-align 2010/11 base budget for D/105 MTCU and OMAFRA.</t>
  </si>
  <si>
    <t>Analytical Services</t>
  </si>
  <si>
    <t>61251</t>
  </si>
  <si>
    <t>61252</t>
  </si>
  <si>
    <t>OK = Account is not duplicate</t>
  </si>
  <si>
    <t>Music Instructors</t>
  </si>
  <si>
    <t>61207</t>
  </si>
  <si>
    <t>61307</t>
  </si>
  <si>
    <t>61326</t>
  </si>
  <si>
    <t>61329</t>
  </si>
  <si>
    <t>61335</t>
  </si>
  <si>
    <t>* This list contains 693 revenue/expense objects.</t>
  </si>
  <si>
    <t>61236</t>
  </si>
  <si>
    <t>Client Reference #:</t>
  </si>
  <si>
    <t>Budget Year:</t>
  </si>
  <si>
    <t>Indicate Base or One-Time:</t>
  </si>
  <si>
    <t>Notes / Explanations for future reference:</t>
  </si>
  <si>
    <t xml:space="preserve">  (Type a B (Base) or 1 (One-time))</t>
  </si>
  <si>
    <t>61135</t>
  </si>
  <si>
    <t>This row is needed so that an error msg is displayed in the benefit column for objects between 61235 and 61249</t>
  </si>
  <si>
    <t>REVENUE</t>
  </si>
  <si>
    <t>Tuition Fees- Foreign</t>
  </si>
  <si>
    <t>Undergrad- Domestic Credit</t>
  </si>
  <si>
    <t>Undergrad- Foreign Credit</t>
  </si>
  <si>
    <t>50009</t>
  </si>
  <si>
    <t>Undergrad Tuition - Int'L Dvm</t>
  </si>
  <si>
    <t>Grad- Foreign Credit</t>
  </si>
  <si>
    <t>Grad Non-Regulated Mtcu Programs</t>
  </si>
  <si>
    <t>Diploma- Foreign Credit</t>
  </si>
  <si>
    <t>Short Courses - Tuition Rev</t>
  </si>
  <si>
    <t>Certificate Program-Tuition Revenue</t>
  </si>
  <si>
    <t>Seat Purchase Revenue</t>
  </si>
  <si>
    <t>Ehl Grant</t>
  </si>
  <si>
    <t>50202</t>
  </si>
  <si>
    <t>Excellence Fund-Faculty Renew</t>
  </si>
  <si>
    <t>50204</t>
  </si>
  <si>
    <t>Mtcu Research Infrastruct</t>
  </si>
  <si>
    <t>50205</t>
  </si>
  <si>
    <t>Grants-Mtcu Capital</t>
  </si>
  <si>
    <t>50206</t>
  </si>
  <si>
    <t>Grants- Pay Equity</t>
  </si>
  <si>
    <t>50207</t>
  </si>
  <si>
    <t>Program Adjustment Fund</t>
  </si>
  <si>
    <t>50208</t>
  </si>
  <si>
    <t>Grants-Mtcu Atop</t>
  </si>
  <si>
    <t>50209</t>
  </si>
  <si>
    <t>Grants-Mtcu Basic</t>
  </si>
  <si>
    <t>50210</t>
  </si>
  <si>
    <t>Grants-Mtcu Accessibility Fund</t>
  </si>
  <si>
    <t>50211</t>
  </si>
  <si>
    <t>Grants-Mtcu Performance Fund</t>
  </si>
  <si>
    <t>50212</t>
  </si>
  <si>
    <t>Grants-Mtcu Ovc Special</t>
  </si>
  <si>
    <t>50213</t>
  </si>
  <si>
    <t>Grants-Mtcu Tuition Compensation</t>
  </si>
  <si>
    <t>50214</t>
  </si>
  <si>
    <t>Grants-Mtcu Fair Funding</t>
  </si>
  <si>
    <t>50215</t>
  </si>
  <si>
    <t>Grants-Mtcu Access Disabled</t>
  </si>
  <si>
    <t>50216</t>
  </si>
  <si>
    <t>Grants-Mtcu Municipal Taxes</t>
  </si>
  <si>
    <t>50217</t>
  </si>
  <si>
    <t>Mtcu Enrolment Growth Fund</t>
  </si>
  <si>
    <t>50218</t>
  </si>
  <si>
    <t>Grants - Ont Grad Scholarship</t>
  </si>
  <si>
    <t>50220</t>
  </si>
  <si>
    <t>Grants - Mtcu - Ogsst</t>
  </si>
  <si>
    <t>50221</t>
  </si>
  <si>
    <t>Mtcu Quality Assurance Fund</t>
  </si>
  <si>
    <t>Mtcu Quality Improvement Fund</t>
  </si>
  <si>
    <t>Grants-Mtcu Undergrad Accessibility</t>
  </si>
  <si>
    <t>Grants-Mtcu Graduate Accessibility</t>
  </si>
  <si>
    <t>Grants - Mtcu Other</t>
  </si>
  <si>
    <t>Grants Mtcu - Women'S Campus Safety</t>
  </si>
  <si>
    <t>Mtcu Year End Grant</t>
  </si>
  <si>
    <t>Mtcu Graduate Year End Grant</t>
  </si>
  <si>
    <t>50229</t>
  </si>
  <si>
    <t>Mtcu Diploma Education Grant</t>
  </si>
  <si>
    <t>50230</t>
  </si>
  <si>
    <t>Mtcu-Capital 07/08 Campus Renewal - Cdm</t>
  </si>
  <si>
    <t>50231</t>
  </si>
  <si>
    <t>Mtcu-Capital 08/09 Campus Renewal - Cdm</t>
  </si>
  <si>
    <t>50301</t>
  </si>
  <si>
    <t>Grants - Omafra  Special</t>
  </si>
  <si>
    <t>Omafra  Contract Revenue</t>
  </si>
  <si>
    <t>50303</t>
  </si>
  <si>
    <t>Omafra - Q4 New Initiatives</t>
  </si>
  <si>
    <t>50304</t>
  </si>
  <si>
    <t>Omafra - Miscellaneous Grants</t>
  </si>
  <si>
    <t>Ontario Research Performance Fund</t>
  </si>
  <si>
    <t>Grants- Municipal</t>
  </si>
  <si>
    <t>Contract Overhead Revenue - Federal</t>
  </si>
  <si>
    <t>Grants- Federal</t>
  </si>
  <si>
    <t>50453</t>
  </si>
  <si>
    <t>Knowledge Infrastructure Program Funding</t>
  </si>
  <si>
    <t>Grants- Foreign</t>
  </si>
  <si>
    <t>Non Govt- Grants And Contribns</t>
  </si>
  <si>
    <t>Csa Opportunities Trust Fee</t>
  </si>
  <si>
    <t>Coop Education Fee</t>
  </si>
  <si>
    <t>It Student Fee</t>
  </si>
  <si>
    <t>Application Fee Distance Educ</t>
  </si>
  <si>
    <t>Dvm Laundry Fee</t>
  </si>
  <si>
    <t>Id Card Replacement</t>
  </si>
  <si>
    <t>Misc Student Fees</t>
  </si>
  <si>
    <t>Pla Application</t>
  </si>
  <si>
    <t>Pla Fee</t>
  </si>
  <si>
    <t>Student Laboratory Fees</t>
  </si>
  <si>
    <t>Re-Registration Fee</t>
  </si>
  <si>
    <t>50772</t>
  </si>
  <si>
    <t>Judicial Fines</t>
  </si>
  <si>
    <t>50773</t>
  </si>
  <si>
    <t>Building Fee - Student</t>
  </si>
  <si>
    <t>50774</t>
  </si>
  <si>
    <t>Orientation Week Student Fee</t>
  </si>
  <si>
    <t>50775</t>
  </si>
  <si>
    <t>Student Space Initiative Fee</t>
  </si>
  <si>
    <t>Non Ohip Insured Health Fee</t>
  </si>
  <si>
    <t>50854</t>
  </si>
  <si>
    <t>Building Fee - Other</t>
  </si>
  <si>
    <t>Admin &amp; Consulting Services</t>
  </si>
  <si>
    <t>Campus Animal Facilities Revenue</t>
  </si>
  <si>
    <t>Cosy Licences</t>
  </si>
  <si>
    <t>Cosy Service Bureau</t>
  </si>
  <si>
    <t>Ohip Insurable Health Fee</t>
  </si>
  <si>
    <t>Non Insured Health Fee</t>
  </si>
  <si>
    <t>Sales Revenue- Produce</t>
  </si>
  <si>
    <t>Sales Revenue-Dairy</t>
  </si>
  <si>
    <t>Sales Revenue-Beef</t>
  </si>
  <si>
    <t>Sales Revenue-Swine</t>
  </si>
  <si>
    <t>Sales Revenue-Sheep/Goats</t>
  </si>
  <si>
    <t>Sales Revenue-Equine</t>
  </si>
  <si>
    <t>Sales Revenue-Poultry</t>
  </si>
  <si>
    <t>Sales Revenue-Fish</t>
  </si>
  <si>
    <t>Sales- Property</t>
  </si>
  <si>
    <t>Sales- Equipment</t>
  </si>
  <si>
    <t>Sales- Real Estate</t>
  </si>
  <si>
    <t>Clinic- Small Animals</t>
  </si>
  <si>
    <t>Clinic- Large Animals</t>
  </si>
  <si>
    <t>Clinic- Farm Service</t>
  </si>
  <si>
    <t>Clinic- Swine</t>
  </si>
  <si>
    <t>51208</t>
  </si>
  <si>
    <t>Clinic - Support Services</t>
  </si>
  <si>
    <t>Conference Contracts/Registration</t>
  </si>
  <si>
    <t>Revenue- Billiards</t>
  </si>
  <si>
    <t>Revenue- Table Tennis</t>
  </si>
  <si>
    <t>Sales- Domestic Beer</t>
  </si>
  <si>
    <t>Sales- Draught Beer</t>
  </si>
  <si>
    <t>Sales- Food</t>
  </si>
  <si>
    <t>Sales- Imported Beer</t>
  </si>
  <si>
    <t>Sales- Liquor</t>
  </si>
  <si>
    <t>Sales- Retail</t>
  </si>
  <si>
    <t>Sales- Soft Drinks</t>
  </si>
  <si>
    <t>Other Revenue</t>
  </si>
  <si>
    <t>Donations- Other</t>
  </si>
  <si>
    <t>Donations- Individuals</t>
  </si>
  <si>
    <t>Donations- Business And Industry</t>
  </si>
  <si>
    <t>Donations- Associations</t>
  </si>
  <si>
    <t>Donations- Foundations</t>
  </si>
  <si>
    <t>Donations- Government</t>
  </si>
  <si>
    <t>Donations - Credited To Research Revenue</t>
  </si>
  <si>
    <t>51356</t>
  </si>
  <si>
    <t>Realized (Gains) Losses</t>
  </si>
  <si>
    <t>Interest Income (Realized)</t>
  </si>
  <si>
    <t>Contract Overhead Revenue</t>
  </si>
  <si>
    <t>Recovery Of Salary</t>
  </si>
  <si>
    <t>Close Revenue To Equity(Capital)</t>
  </si>
  <si>
    <t>51412</t>
  </si>
  <si>
    <t>Interest Income - Other Initiatives</t>
  </si>
  <si>
    <t>51413</t>
  </si>
  <si>
    <t>Management Fees Revenue</t>
  </si>
  <si>
    <t>51414</t>
  </si>
  <si>
    <t>Interest Income - Unrealized (Bv To Fmv)</t>
  </si>
  <si>
    <t>51420</t>
  </si>
  <si>
    <t>Insurance Recovery - Property</t>
  </si>
  <si>
    <t>51421</t>
  </si>
  <si>
    <t>Insurance Recovery - Liability</t>
  </si>
  <si>
    <t>51422</t>
  </si>
  <si>
    <t>Insurance Recovery - Vehicle</t>
  </si>
  <si>
    <t>51423</t>
  </si>
  <si>
    <t>Insurance Recovery - Other Risk</t>
  </si>
  <si>
    <t>Grant Coun Tsfs Other Universers</t>
  </si>
  <si>
    <t>Fed Grant Cou (Nserc,Sshrc, Mrc)</t>
  </si>
  <si>
    <t>51509</t>
  </si>
  <si>
    <t>Provincial Revenue Access Only</t>
  </si>
  <si>
    <t>51510</t>
  </si>
  <si>
    <t>Provincial Enhanced Revenue - Access Only</t>
  </si>
  <si>
    <t>51511</t>
  </si>
  <si>
    <t>Grants- Other</t>
  </si>
  <si>
    <t>Nserc/Sshrc Research Fellowship</t>
  </si>
  <si>
    <t>51514</t>
  </si>
  <si>
    <t>Nserc/Industry Sponsored Chair</t>
  </si>
  <si>
    <t>51518</t>
  </si>
  <si>
    <t>Earned Revenue-Macdonald Stew</t>
  </si>
  <si>
    <t>51520</t>
  </si>
  <si>
    <t>Omafra Indirect Costs (Recovery)</t>
  </si>
  <si>
    <t>51521</t>
  </si>
  <si>
    <t>Appropriations From Prev Years</t>
  </si>
  <si>
    <t>51529</t>
  </si>
  <si>
    <t>Sales Purchasing</t>
  </si>
  <si>
    <t>51530</t>
  </si>
  <si>
    <t>Unspent Grant Allocations</t>
  </si>
  <si>
    <t>51531</t>
  </si>
  <si>
    <t>Balance Forward Revenue (Datamart Only)</t>
  </si>
  <si>
    <t>EXPENSES</t>
  </si>
  <si>
    <t>51550</t>
  </si>
  <si>
    <t>Nserc / Sshrc Grf Transfer</t>
  </si>
  <si>
    <t>Transfer From Operating (Phy Res)</t>
  </si>
  <si>
    <t>Transfer From Ancillary (Phy Res)</t>
  </si>
  <si>
    <t>Transfer From Donations</t>
  </si>
  <si>
    <t>Transfer From Other Trust (Phy Res)</t>
  </si>
  <si>
    <t>Transfer From Fund 102 &amp; 110 (Phys Res)</t>
  </si>
  <si>
    <t>Transfer - Crc Institutional Research Support</t>
  </si>
  <si>
    <t>51566</t>
  </si>
  <si>
    <t>Transfer - Omafra Q4</t>
  </si>
  <si>
    <t>51567</t>
  </si>
  <si>
    <t>College/Department Transfers To Expendable</t>
  </si>
  <si>
    <t>51568</t>
  </si>
  <si>
    <t>Donor Transfer To Expendable</t>
  </si>
  <si>
    <t>51569</t>
  </si>
  <si>
    <t>Transfer From Expendable To Endowed</t>
  </si>
  <si>
    <t>51570</t>
  </si>
  <si>
    <t>Transfer From Trust-Student Energy Retrofit Only</t>
  </si>
  <si>
    <t>51571</t>
  </si>
  <si>
    <t>Transfer-Capital Renovation Only (Phy Res)</t>
  </si>
  <si>
    <t>51572</t>
  </si>
  <si>
    <t>Transfer - Internal Loan Payments</t>
  </si>
  <si>
    <t>Support Staff - Rft</t>
  </si>
  <si>
    <t>Overtime - Rft</t>
  </si>
  <si>
    <t>Shift Premiums - Rft</t>
  </si>
  <si>
    <t>61111</t>
  </si>
  <si>
    <t>61112</t>
  </si>
  <si>
    <t>61140</t>
  </si>
  <si>
    <t>Support Staff-Rft Unrepresented</t>
  </si>
  <si>
    <t>Other Academic - Tft</t>
  </si>
  <si>
    <t>P&amp;M - Tft</t>
  </si>
  <si>
    <t>Support Staff - Tft Unrepresented</t>
  </si>
  <si>
    <t>Sessional Lecturer - Tft</t>
  </si>
  <si>
    <t>61212</t>
  </si>
  <si>
    <t>Post Doctoral - Tft</t>
  </si>
  <si>
    <t>Carg -Tft</t>
  </si>
  <si>
    <t>Librarians - Tft</t>
  </si>
  <si>
    <t>Cupe - Tft</t>
  </si>
  <si>
    <t>Unifor - Tft</t>
  </si>
  <si>
    <t>Ugfsea -Tft</t>
  </si>
  <si>
    <t>Usw-Tft</t>
  </si>
  <si>
    <t>Ona - Tft</t>
  </si>
  <si>
    <t>Exempt - Tft</t>
  </si>
  <si>
    <t>Honorariums Temporary (Part Time)</t>
  </si>
  <si>
    <t>Osstf - Tft</t>
  </si>
  <si>
    <t>Veterinarian - Temporary</t>
  </si>
  <si>
    <t>Support Staff - Rpt</t>
  </si>
  <si>
    <t>Support Staff - Tpt Unrepresented</t>
  </si>
  <si>
    <t>Cupe Unit #1 - Tpt</t>
  </si>
  <si>
    <t>Ugfsea - Tpt</t>
  </si>
  <si>
    <t>Osstf - Tpt</t>
  </si>
  <si>
    <t>Student Labour - Tpt</t>
  </si>
  <si>
    <t>Graduate Teaching Assistant</t>
  </si>
  <si>
    <t>Graduate Research Assistant</t>
  </si>
  <si>
    <t>Graduate Service Assistant</t>
  </si>
  <si>
    <t>Gra - Doctoral- Domestic</t>
  </si>
  <si>
    <t>Gsa - Doctoral- Domestic</t>
  </si>
  <si>
    <t>Gra - Masters- Domestic</t>
  </si>
  <si>
    <t>Gsa - Masters- Domestic</t>
  </si>
  <si>
    <t>Gra - Doctoral- Foreign</t>
  </si>
  <si>
    <t>Gsa - Doctoral- Foreign</t>
  </si>
  <si>
    <t>Gra - Masters - Foreign</t>
  </si>
  <si>
    <t>Gsa - Masters - Foreign</t>
  </si>
  <si>
    <t>Non-U Of G Personnel Cost Charge</t>
  </si>
  <si>
    <t>Prior Year Retro- Staff</t>
  </si>
  <si>
    <t>Lump Sum / Verr</t>
  </si>
  <si>
    <t>Budget Allocation For Payroll Lump Sum Payments - Faculty</t>
  </si>
  <si>
    <t>61562</t>
  </si>
  <si>
    <t>Budget Allocation For Payroll Lump Sum Payments - P&amp;M</t>
  </si>
  <si>
    <t>61564</t>
  </si>
  <si>
    <t>Budget Allocation For Payroll Lump Sum Payments - Librarians</t>
  </si>
  <si>
    <t>61566</t>
  </si>
  <si>
    <t>Budget Allocation For Payroll Lump Sum Payments - Unifor</t>
  </si>
  <si>
    <t>Budget Allocation For Payroll Lump Sum Payments - Usw</t>
  </si>
  <si>
    <t>Budget Allocation For Payroll Lump Sum Payments - Exempt</t>
  </si>
  <si>
    <t>Budget Allocation For Payroll Lump Sum Payments - Osstf</t>
  </si>
  <si>
    <t>61573</t>
  </si>
  <si>
    <t>Budget Allocation For Payroll Lump Sum Payments - C.L. Vets</t>
  </si>
  <si>
    <t>61574</t>
  </si>
  <si>
    <t>Budget Allocation For Payroll Lump Sum Payments - C.L. Faculty</t>
  </si>
  <si>
    <t>61599</t>
  </si>
  <si>
    <t>Research Salary &amp; Benefits - Budget Only</t>
  </si>
  <si>
    <t>Employer Pension Contributions</t>
  </si>
  <si>
    <t>Workers Compensation</t>
  </si>
  <si>
    <t>Cupe Paid Up Insurance</t>
  </si>
  <si>
    <t>Ltd Cost Plus</t>
  </si>
  <si>
    <t>Wellness Programs Re-Imbursements</t>
  </si>
  <si>
    <t>Pension - U Of G Supplement</t>
  </si>
  <si>
    <t>Pension - Serp</t>
  </si>
  <si>
    <t>Pension - Pbgf Fee</t>
  </si>
  <si>
    <t>62266</t>
  </si>
  <si>
    <t>Pension - Hst Expense</t>
  </si>
  <si>
    <t>Tf Benefit Alloc Rec (B)</t>
  </si>
  <si>
    <t>Post Retirement Actuary  Adjustment</t>
  </si>
  <si>
    <t>Pension Actuary Adjustment</t>
  </si>
  <si>
    <t>62400</t>
  </si>
  <si>
    <t>Travel Expenses - Budget Only</t>
  </si>
  <si>
    <t>Hospitality / Entertainment</t>
  </si>
  <si>
    <t>Hosp - Recruitment</t>
  </si>
  <si>
    <t>Accommodation</t>
  </si>
  <si>
    <t>62411</t>
  </si>
  <si>
    <t>Hosp - Public Relations/Fundraising</t>
  </si>
  <si>
    <t>62412</t>
  </si>
  <si>
    <t>Hosp - Staff Appreciation/Recognition</t>
  </si>
  <si>
    <t>62413</t>
  </si>
  <si>
    <t>Hosp - University Business Meetings</t>
  </si>
  <si>
    <t>Housing Costs</t>
  </si>
  <si>
    <t>Clothing Allowance</t>
  </si>
  <si>
    <t>Fees- Legal</t>
  </si>
  <si>
    <t>Fees- Consultant</t>
  </si>
  <si>
    <t>Fees- Examiner &amp; Invigilator</t>
  </si>
  <si>
    <t>Fees- Lecturers (External)</t>
  </si>
  <si>
    <t>Fees- Performers</t>
  </si>
  <si>
    <t>Project Construction Management Fee</t>
  </si>
  <si>
    <t>Marketing Services</t>
  </si>
  <si>
    <t>Prime Consulting Fees- Design &amp; Supervision</t>
  </si>
  <si>
    <t>Other Professional Services</t>
  </si>
  <si>
    <t>Audit Services</t>
  </si>
  <si>
    <t>Recruitment Services</t>
  </si>
  <si>
    <t>Survey &amp; Geotechnical Services</t>
  </si>
  <si>
    <t>62518</t>
  </si>
  <si>
    <t>Commissioning Services</t>
  </si>
  <si>
    <t>62519</t>
  </si>
  <si>
    <t>Environmental Assessment Services</t>
  </si>
  <si>
    <t>Computing Services</t>
  </si>
  <si>
    <t>62521</t>
  </si>
  <si>
    <t>Academic Review And Assessment Services</t>
  </si>
  <si>
    <t>Loan - Principal (External)</t>
  </si>
  <si>
    <t>Finance Charges</t>
  </si>
  <si>
    <t>Lease- Art</t>
  </si>
  <si>
    <t>Lease - Data Process Equip</t>
  </si>
  <si>
    <t>Lease- Miscellaneous</t>
  </si>
  <si>
    <t>Lease- Vehicle</t>
  </si>
  <si>
    <t>62655</t>
  </si>
  <si>
    <t>Lease Payments-Legacy Capital</t>
  </si>
  <si>
    <t>Rental- Equipment</t>
  </si>
  <si>
    <t>Rental- Property</t>
  </si>
  <si>
    <t>Contracts- Audio/Visual</t>
  </si>
  <si>
    <t>Contracts- Treated Floor Mops</t>
  </si>
  <si>
    <t>Services- Analytical</t>
  </si>
  <si>
    <t>Services- Computer</t>
  </si>
  <si>
    <t>Asbestos Treatment-An Sci Bldg</t>
  </si>
  <si>
    <t>Contracts-Janitorial Services</t>
  </si>
  <si>
    <t>Main- Buildings</t>
  </si>
  <si>
    <t>Maint - Computer Hardware</t>
  </si>
  <si>
    <t>Maint- Computer Software</t>
  </si>
  <si>
    <t>Maint- Construction Cost</t>
  </si>
  <si>
    <t>Maint- Elevator</t>
  </si>
  <si>
    <t>Maint- Facilities &amp; Field Equip</t>
  </si>
  <si>
    <t>Maint- Instrument Repair</t>
  </si>
  <si>
    <t>Maint - Lab &amp; Classroom Equip</t>
  </si>
  <si>
    <t>Maint - Miscellaneous Equip</t>
  </si>
  <si>
    <t>Maint- Office Furn &amp; Equip</t>
  </si>
  <si>
    <t>Maint - Phys Plant Equip</t>
  </si>
  <si>
    <t>Maint - Radio, Audio, Paging Equip</t>
  </si>
  <si>
    <t>Maint- Roads</t>
  </si>
  <si>
    <t>Maint- Scale Repair/Inspect</t>
  </si>
  <si>
    <t>Maint- Student Damage</t>
  </si>
  <si>
    <t>Maint- Vehicle Accident</t>
  </si>
  <si>
    <t>Maint- Vehicle -Ext'L Repair</t>
  </si>
  <si>
    <t>62768</t>
  </si>
  <si>
    <t>Maint - Service Contracts</t>
  </si>
  <si>
    <t>Insurance- Other Risk</t>
  </si>
  <si>
    <t>Insurance- Property</t>
  </si>
  <si>
    <t>Insurance Vehicle</t>
  </si>
  <si>
    <t>Taxes- Property</t>
  </si>
  <si>
    <t>Insurance- Liability</t>
  </si>
  <si>
    <t>62860</t>
  </si>
  <si>
    <t>Insurance Losses - Property</t>
  </si>
  <si>
    <t>62861</t>
  </si>
  <si>
    <t>Insurance Losses - Liability</t>
  </si>
  <si>
    <t>62862</t>
  </si>
  <si>
    <t>Insurance Losses - Vehicle</t>
  </si>
  <si>
    <t>62863</t>
  </si>
  <si>
    <t>Insurance Losses - Other Risk</t>
  </si>
  <si>
    <t>Bursaries- Gta</t>
  </si>
  <si>
    <t>Tuition Waiver - Gh Employees</t>
  </si>
  <si>
    <t>62907</t>
  </si>
  <si>
    <t>Diploma Undergrad</t>
  </si>
  <si>
    <t>62908</t>
  </si>
  <si>
    <t>Diploma Grad</t>
  </si>
  <si>
    <t>Cost Of Sales- Food Costs</t>
  </si>
  <si>
    <t>Cost Of Sales- Liquor</t>
  </si>
  <si>
    <t>Cost Of Sales- Retail</t>
  </si>
  <si>
    <t>Cost Of Sales- Soft Drinks</t>
  </si>
  <si>
    <t>63000</t>
  </si>
  <si>
    <t>Telephone Costs</t>
  </si>
  <si>
    <t>Telephone - Equip Rental</t>
  </si>
  <si>
    <t>Telephone - Install &amp; Service</t>
  </si>
  <si>
    <t>Supplies- Audio Tape</t>
  </si>
  <si>
    <t>Supplies- Applied Arts</t>
  </si>
  <si>
    <t>Supplies- Misc Teaching</t>
  </si>
  <si>
    <t>Supplies- Feed</t>
  </si>
  <si>
    <t>Supplies- Pesticides</t>
  </si>
  <si>
    <t>Supplies- Seed/Sod/Fertilizer</t>
  </si>
  <si>
    <t>Supplies- Drugs</t>
  </si>
  <si>
    <t>Supplies- Electronic</t>
  </si>
  <si>
    <t>Supplies- Field Research</t>
  </si>
  <si>
    <t>Supplies- Food Lab</t>
  </si>
  <si>
    <t>Supplies- Glassware</t>
  </si>
  <si>
    <t>Supplies- Medical</t>
  </si>
  <si>
    <t>Supplies - Misc Laboratory</t>
  </si>
  <si>
    <t>Supplies- Surgical</t>
  </si>
  <si>
    <t>Supplies- Computer/Data Processing</t>
  </si>
  <si>
    <t>Materials- Child Program</t>
  </si>
  <si>
    <t>Materials- Purchased</t>
  </si>
  <si>
    <t>Supplies- Books &amp; Equip</t>
  </si>
  <si>
    <t>Supplies- Building Maint</t>
  </si>
  <si>
    <t>Supplies- Cleaning</t>
  </si>
  <si>
    <t>Supplies- Loose Tools</t>
  </si>
  <si>
    <t>Supplies- Lubricants</t>
  </si>
  <si>
    <t>Supplies- Miscellaneous</t>
  </si>
  <si>
    <t>Supplies- Photographical</t>
  </si>
  <si>
    <t>Supplies- Safety</t>
  </si>
  <si>
    <t>Supplies- Shop Maint</t>
  </si>
  <si>
    <t>Supplies- Uniform, Apparel &amp; Textiles</t>
  </si>
  <si>
    <t>Supplies- General</t>
  </si>
  <si>
    <t>Supplies- Subscriptions</t>
  </si>
  <si>
    <t>Supplies - Solution Set And Access</t>
  </si>
  <si>
    <t>Supplies - Fluids - Iv</t>
  </si>
  <si>
    <t>Animals- Dairy Purchases</t>
  </si>
  <si>
    <t>Animals- Lamb Purchases</t>
  </si>
  <si>
    <t>Animals - Misc Purchases</t>
  </si>
  <si>
    <t>Animals- Pork Purchases</t>
  </si>
  <si>
    <t>Animals- Poultry Purchases</t>
  </si>
  <si>
    <t>Mail- Bulk</t>
  </si>
  <si>
    <t>Mail- Ovc Meters</t>
  </si>
  <si>
    <t>Mail- Postage Meter/Stamps</t>
  </si>
  <si>
    <t>Mail- Tnt Mailfast</t>
  </si>
  <si>
    <t>Mail - Uc Mail Room Meters</t>
  </si>
  <si>
    <t>Contracts- Printing</t>
  </si>
  <si>
    <t>Materials- Printing</t>
  </si>
  <si>
    <t>Services-Graphics, Printing, Photography</t>
  </si>
  <si>
    <t>Supplies- Printing</t>
  </si>
  <si>
    <t>Supplies- Publications</t>
  </si>
  <si>
    <t>Fuel Oil- Other</t>
  </si>
  <si>
    <t>Supplies- Gasoline</t>
  </si>
  <si>
    <t>Waste &amp; Chemical Management</t>
  </si>
  <si>
    <t>Cost Of Goods Sold</t>
  </si>
  <si>
    <t>Amortization - Debenture Set-Up</t>
  </si>
  <si>
    <t>Library- Books</t>
  </si>
  <si>
    <t>Library- Storage Material</t>
  </si>
  <si>
    <t>Library- Subscriptions</t>
  </si>
  <si>
    <t>Library-Electronic Resources</t>
  </si>
  <si>
    <t>Computer Software &amp; Licenses</t>
  </si>
  <si>
    <t>Campus Signage</t>
  </si>
  <si>
    <t>Inter-Univ Coordination Fee</t>
  </si>
  <si>
    <t>Materials- General</t>
  </si>
  <si>
    <t>Misc Expense - Capital</t>
  </si>
  <si>
    <t>Research Indirect Charge</t>
  </si>
  <si>
    <t>63764</t>
  </si>
  <si>
    <t>Copy Rights</t>
  </si>
  <si>
    <t>63765</t>
  </si>
  <si>
    <t>Interest Rate Swaps Gain (Loss)</t>
  </si>
  <si>
    <t>Equip - Furniture Under $5000</t>
  </si>
  <si>
    <t>Equip - Misc Under $5000</t>
  </si>
  <si>
    <t>Art- Purchases Over $5000</t>
  </si>
  <si>
    <t>Eq-Compt Hardware Over $5000</t>
  </si>
  <si>
    <t>Eq-Compt Software Over $5000</t>
  </si>
  <si>
    <t>Equip- Classroom Over $5000</t>
  </si>
  <si>
    <t>Equip- Furniture Over $5000</t>
  </si>
  <si>
    <t>Equip- Office Over $5000</t>
  </si>
  <si>
    <t>Equip - Environ Over $5000</t>
  </si>
  <si>
    <t>Equip- Farm Over $5000</t>
  </si>
  <si>
    <t>Equip - Field Over $5000</t>
  </si>
  <si>
    <t>Equip- Misc (Housekeeping) Over $5000</t>
  </si>
  <si>
    <t>Equip - New Vehicles</t>
  </si>
  <si>
    <t>Equip - Photograph/Audio Over $5000</t>
  </si>
  <si>
    <t>Equip - Replacement Vehicles</t>
  </si>
  <si>
    <t>Equip - Restaurant Over $5000</t>
  </si>
  <si>
    <t>Furn &amp; Furnishings</t>
  </si>
  <si>
    <t>Equip-Academic Over $5000</t>
  </si>
  <si>
    <t>63872</t>
  </si>
  <si>
    <t>Other Equipment-Legacy Capital</t>
  </si>
  <si>
    <t>Residence Equip, Furn (B)</t>
  </si>
  <si>
    <t>Equip - Security Over $5000</t>
  </si>
  <si>
    <t>Physical Resource Project Fee</t>
  </si>
  <si>
    <t>Admin: Indirect Charges-Cap</t>
  </si>
  <si>
    <t>Administration- Allocated</t>
  </si>
  <si>
    <t>64023</t>
  </si>
  <si>
    <t>Animal Purchases - Beef</t>
  </si>
  <si>
    <t>64024</t>
  </si>
  <si>
    <t>Animal Purchases - Dairy</t>
  </si>
  <si>
    <t>64025</t>
  </si>
  <si>
    <t>Animal Purchases - Pork</t>
  </si>
  <si>
    <t>64026</t>
  </si>
  <si>
    <t>Animal Purchases - Sheep/Goats</t>
  </si>
  <si>
    <t>64027</t>
  </si>
  <si>
    <t>Animal Purchases - Poultry</t>
  </si>
  <si>
    <t>64028</t>
  </si>
  <si>
    <t>Animal Purchases - Other</t>
  </si>
  <si>
    <t>64120</t>
  </si>
  <si>
    <t>Gas Cylinder Rental</t>
  </si>
  <si>
    <t>64250</t>
  </si>
  <si>
    <t>Lab Equipment Costs</t>
  </si>
  <si>
    <t>Lab Tests And Equipment Usage</t>
  </si>
  <si>
    <t>Registration Fees- Internal Charge</t>
  </si>
  <si>
    <t>Services - Analytical - Internal Charge</t>
  </si>
  <si>
    <t>64414</t>
  </si>
  <si>
    <t>Vehicle Services Charge - Fuel</t>
  </si>
  <si>
    <t>64415</t>
  </si>
  <si>
    <t>Vehicle Services Charge - Maintenance</t>
  </si>
  <si>
    <t>64444</t>
  </si>
  <si>
    <t>Solvent Purification Service</t>
  </si>
  <si>
    <t>Telephone Long Distance</t>
  </si>
  <si>
    <t>64506</t>
  </si>
  <si>
    <t>Vehicle Charge</t>
  </si>
  <si>
    <t>64535</t>
  </si>
  <si>
    <t>Dept Of Info'N Services-Legacy</t>
  </si>
  <si>
    <t>64536</t>
  </si>
  <si>
    <t>Laundry- Legacy</t>
  </si>
  <si>
    <t>64538</t>
  </si>
  <si>
    <t>Phone Equip-Residence-Legacy</t>
  </si>
  <si>
    <t>Total Internal Charge - Budget Only</t>
  </si>
  <si>
    <t>64550</t>
  </si>
  <si>
    <t>Workstudy/Ura Program Cost</t>
  </si>
  <si>
    <t>Administration Allocated Rec</t>
  </si>
  <si>
    <t>65023</t>
  </si>
  <si>
    <t>Animal Purchases Recovery - Beef</t>
  </si>
  <si>
    <t>65024</t>
  </si>
  <si>
    <t>Animal Purchases Recovery - Dairy</t>
  </si>
  <si>
    <t>65025</t>
  </si>
  <si>
    <t>Animal Purchases Recovery - Pork</t>
  </si>
  <si>
    <t>65026</t>
  </si>
  <si>
    <t>Animal Purchases Recovery - Sheep/Goats</t>
  </si>
  <si>
    <t>65027</t>
  </si>
  <si>
    <t>Animal Purchases Recovery - Poultry</t>
  </si>
  <si>
    <t>65028</t>
  </si>
  <si>
    <t>Animal Purchases Recovery - Other</t>
  </si>
  <si>
    <t>65061</t>
  </si>
  <si>
    <t>Conference Revenue-Internal</t>
  </si>
  <si>
    <t>Equipment Service Recovery</t>
  </si>
  <si>
    <t>65120</t>
  </si>
  <si>
    <t>Gas Cylinder Recovery</t>
  </si>
  <si>
    <t>Growth Room/Greenhouse Recovery</t>
  </si>
  <si>
    <t>Insurance Vehicle Premium Recovery</t>
  </si>
  <si>
    <t>Internal Sales- Beverage</t>
  </si>
  <si>
    <t>Internal Sales- Food</t>
  </si>
  <si>
    <t>65250</t>
  </si>
  <si>
    <t>Lab Equipment Recovery</t>
  </si>
  <si>
    <t>Lab Tests And Equipment Usage Recovery</t>
  </si>
  <si>
    <t>Registration Fees: Recovery</t>
  </si>
  <si>
    <t>Services - Analytical- Recovery</t>
  </si>
  <si>
    <t>65444</t>
  </si>
  <si>
    <t>Solvent Purification Recovery</t>
  </si>
  <si>
    <t>Training Courses- Recovery</t>
  </si>
  <si>
    <t>65515</t>
  </si>
  <si>
    <t>Vehicle Services Recovery - Maintenance</t>
  </si>
  <si>
    <t>65540</t>
  </si>
  <si>
    <t>Cost Recovery- Legacy Capital</t>
  </si>
  <si>
    <t>65542</t>
  </si>
  <si>
    <t>Cida Projects Recovery-Legacy</t>
  </si>
  <si>
    <t>65550</t>
  </si>
  <si>
    <t>Workstudy/Ura Recovery</t>
  </si>
  <si>
    <t>Estab Salary Variance (Budget)</t>
  </si>
  <si>
    <t>Faculty Bridging- Budget Only</t>
  </si>
  <si>
    <t>Vacancy Savigns - Budget Only</t>
  </si>
  <si>
    <t>G-H Recovery Offset - Budget Only</t>
  </si>
  <si>
    <t>G-H Allocated Budget - Budget Only</t>
  </si>
  <si>
    <t>0607 Contribution To Inflation</t>
  </si>
  <si>
    <t>0708 Contribution To Inflation</t>
  </si>
  <si>
    <t>07/08 Contribution To Pif</t>
  </si>
  <si>
    <t>Multi Year Plan 1 Myp1</t>
  </si>
  <si>
    <t>66015</t>
  </si>
  <si>
    <t>Multi Year Plan 2 Myp2</t>
  </si>
  <si>
    <t>Institutional Charge - Controller'S Office Only</t>
  </si>
  <si>
    <t>Institutional Services - Ancillary</t>
  </si>
  <si>
    <t>Omafra Service Costs - Non-Research</t>
  </si>
  <si>
    <t>Ovc Sg Service Costs</t>
  </si>
  <si>
    <t>66060</t>
  </si>
  <si>
    <t>Oac Diploma Indirect</t>
  </si>
  <si>
    <t>Omafra Service Costs - Research</t>
  </si>
  <si>
    <t>Fed/Prov Research Indirect Programs</t>
  </si>
  <si>
    <t>Instructional Devl Grant Tsf</t>
  </si>
  <si>
    <t>Expense Transfer Guelph Humber</t>
  </si>
  <si>
    <t>66117</t>
  </si>
  <si>
    <t>Graduate Matching Transfer</t>
  </si>
  <si>
    <t>Construct Cost-Fee Applicable</t>
  </si>
  <si>
    <t>Site Servicing - Mechanical &amp; Electrical</t>
  </si>
  <si>
    <t>Site Servicing - Communications</t>
  </si>
  <si>
    <t>66219</t>
  </si>
  <si>
    <t>Site Plan Approval</t>
  </si>
  <si>
    <t>61216</t>
  </si>
  <si>
    <t>61213</t>
  </si>
  <si>
    <t>61215</t>
  </si>
  <si>
    <t>61415</t>
  </si>
  <si>
    <t>61416</t>
  </si>
  <si>
    <t>This row is needed so that an error msg is displayed in the benefit column for objects between 61135 and 61200</t>
  </si>
  <si>
    <t>61208</t>
  </si>
  <si>
    <t>61214</t>
  </si>
  <si>
    <t>61308</t>
  </si>
  <si>
    <t>61327</t>
  </si>
  <si>
    <t>61422</t>
  </si>
  <si>
    <t>61330</t>
  </si>
  <si>
    <t>61336</t>
  </si>
  <si>
    <t>Sessional Lecturer (Unrepresented)</t>
  </si>
  <si>
    <t>Guelph Humber Sessional Lecturer</t>
  </si>
  <si>
    <t xml:space="preserve">UPA/OPSEU (formerly UGPA) - TFT </t>
  </si>
  <si>
    <t>UTA CUPE 3913</t>
  </si>
  <si>
    <t>GSA 1 CUPE 3913</t>
  </si>
  <si>
    <t xml:space="preserve">  (Type creation date (eg. 21-May-19))</t>
  </si>
  <si>
    <t>61304</t>
  </si>
  <si>
    <t>61255</t>
  </si>
  <si>
    <t>Grant Trust Admin Tech -TPT</t>
  </si>
  <si>
    <t>61205</t>
  </si>
  <si>
    <t>Grant Trust Admin Tech - TFT</t>
  </si>
  <si>
    <t>Grant Trust Professional - TFT</t>
  </si>
  <si>
    <t>Grant Trust Professional CL</t>
  </si>
  <si>
    <t>61206</t>
  </si>
  <si>
    <t>The current rates being used for calculating the Benefits column are for 2020/21.</t>
  </si>
  <si>
    <t>*** Contact the Budget Office, if you are changing your 2020/21 RFT salary budgets.</t>
  </si>
  <si>
    <t>FOR USE IN FISCAL 2021/2022</t>
  </si>
  <si>
    <t xml:space="preserve">  (Type the year:  (ie 2021/2022))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</si>
</sst>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10"/>
      <name val="Tahoma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quotePrefix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15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5" fontId="2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49" fontId="0" fillId="0" borderId="0" xfId="0" applyNumberFormat="1" applyProtection="1">
      <protection hidden="1"/>
    </xf>
    <xf numFmtId="49" fontId="0" fillId="0" borderId="0" xfId="0" quotePrefix="1" applyNumberFormat="1" applyAlignment="1" applyProtection="1">
      <alignment horizontal="left"/>
      <protection hidden="1"/>
    </xf>
    <xf numFmtId="49" fontId="0" fillId="0" borderId="0" xfId="0" quotePrefix="1" applyNumberFormat="1" applyAlignment="1">
      <alignment horizontal="left"/>
    </xf>
    <xf numFmtId="0" fontId="11" fillId="0" borderId="0" xfId="0" applyFont="1"/>
    <xf numFmtId="0" fontId="7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0" xfId="0" quotePrefix="1" applyFont="1" applyAlignment="1">
      <alignment horizontal="left"/>
    </xf>
    <xf numFmtId="0" fontId="13" fillId="3" borderId="0" xfId="0" applyFont="1" applyFill="1" applyProtection="1"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Protection="1">
      <protection locked="0"/>
    </xf>
    <xf numFmtId="37" fontId="0" fillId="3" borderId="0" xfId="0" applyNumberFormat="1" applyFill="1" applyProtection="1">
      <protection hidden="1"/>
    </xf>
    <xf numFmtId="37" fontId="0" fillId="4" borderId="0" xfId="0" applyNumberFormat="1" applyFill="1"/>
    <xf numFmtId="37" fontId="3" fillId="5" borderId="2" xfId="0" applyNumberFormat="1" applyFont="1" applyFill="1" applyBorder="1"/>
    <xf numFmtId="49" fontId="0" fillId="3" borderId="0" xfId="0" applyNumberFormat="1" applyFill="1" applyAlignment="1">
      <alignment horizontal="center"/>
    </xf>
    <xf numFmtId="0" fontId="0" fillId="3" borderId="0" xfId="0" applyFill="1"/>
    <xf numFmtId="15" fontId="2" fillId="0" borderId="1" xfId="0" applyNumberFormat="1" applyFont="1" applyBorder="1"/>
    <xf numFmtId="1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3" fillId="5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5" borderId="2" xfId="0" applyNumberFormat="1" applyFont="1" applyFill="1" applyBorder="1"/>
    <xf numFmtId="0" fontId="14" fillId="0" borderId="0" xfId="0" applyFont="1"/>
    <xf numFmtId="37" fontId="2" fillId="5" borderId="2" xfId="0" applyNumberFormat="1" applyFont="1" applyFill="1" applyBorder="1"/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14" fillId="0" borderId="1" xfId="0" applyFont="1" applyBorder="1"/>
    <xf numFmtId="165" fontId="0" fillId="0" borderId="0" xfId="1" applyNumberFormat="1" applyFont="1"/>
    <xf numFmtId="0" fontId="14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" fillId="0" borderId="0" xfId="0" quotePrefix="1" applyFont="1" applyAlignment="1">
      <alignment horizontal="left"/>
    </xf>
    <xf numFmtId="15" fontId="0" fillId="0" borderId="1" xfId="0" applyNumberFormat="1" applyBorder="1" applyAlignment="1" applyProtection="1">
      <alignment horizontal="right"/>
      <protection locked="0"/>
    </xf>
    <xf numFmtId="165" fontId="2" fillId="6" borderId="0" xfId="1" applyNumberFormat="1" applyFont="1" applyFill="1"/>
    <xf numFmtId="49" fontId="1" fillId="0" borderId="0" xfId="0" applyNumberFormat="1" applyFont="1" applyAlignment="1" applyProtection="1">
      <alignment horizontal="center"/>
      <protection locked="0"/>
    </xf>
    <xf numFmtId="49" fontId="1" fillId="3" borderId="0" xfId="0" applyNumberFormat="1" applyFont="1" applyFill="1" applyAlignment="1">
      <alignment horizontal="center"/>
    </xf>
    <xf numFmtId="0" fontId="16" fillId="0" borderId="0" xfId="0" applyFont="1"/>
    <xf numFmtId="49" fontId="1" fillId="0" borderId="0" xfId="0" quotePrefix="1" applyNumberFormat="1" applyFont="1" applyAlignment="1" applyProtection="1">
      <alignment horizontal="left"/>
      <protection hidden="1"/>
    </xf>
    <xf numFmtId="49" fontId="1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quotePrefix="1" applyNumberFormat="1" applyFont="1" applyFill="1" applyAlignment="1">
      <alignment horizont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7" borderId="0" xfId="0" applyFill="1" applyProtection="1">
      <protection hidden="1"/>
    </xf>
  </cellXfs>
  <cellStyles count="2">
    <cellStyle name="Comma" xfId="1" builtinId="3"/>
    <cellStyle name="Normal" xfId="0" builtinId="0"/>
  </cellStyles>
  <dxfs count="4">
    <dxf>
      <font>
        <b val="0"/>
        <i val="0"/>
        <color rgb="FF006100"/>
        <name val="Cambria"/>
        <scheme val="none"/>
      </font>
      <fill>
        <patternFill patternType="none">
          <fgColor auto="1"/>
          <bgColor auto="1"/>
        </patternFill>
      </fill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006100"/>
        <name val="Cambria"/>
        <scheme val="none"/>
      </font>
      <fill>
        <patternFill patternType="none">
          <fgColor auto="1"/>
          <bgColor auto="1"/>
        </patternFill>
      </fill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28575</xdr:rowOff>
        </xdr:from>
        <xdr:to>
          <xdr:col>11</xdr:col>
          <xdr:colOff>523875</xdr:colOff>
          <xdr:row>57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workbookViewId="0">
      <selection activeCell="M1" sqref="M1"/>
    </sheetView>
  </sheetViews>
  <sheetFormatPr defaultRowHeight="12.75" x14ac:dyDescent="0.2"/>
  <sheetData/>
  <sheetProtection password="CF81" sheet="1" objects="1" scenarios="1"/>
  <phoneticPr fontId="0" type="noConversion"/>
  <pageMargins left="0.5" right="0.5" top="0.5" bottom="0.5" header="0.5" footer="0.5"/>
  <pageSetup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28575</xdr:rowOff>
              </from>
              <to>
                <xdr:col>11</xdr:col>
                <xdr:colOff>523875</xdr:colOff>
                <xdr:row>57</xdr:row>
                <xdr:rowOff>19050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51"/>
  <sheetViews>
    <sheetView tabSelected="1" workbookViewId="0">
      <selection activeCell="H3" sqref="H3"/>
    </sheetView>
  </sheetViews>
  <sheetFormatPr defaultRowHeight="12.75" x14ac:dyDescent="0.2"/>
  <cols>
    <col min="1" max="1" width="4.140625" style="7" customWidth="1"/>
    <col min="2" max="2" width="24.7109375" customWidth="1"/>
    <col min="3" max="3" width="17.28515625" customWidth="1"/>
    <col min="4" max="4" width="10.7109375" customWidth="1"/>
    <col min="5" max="5" width="9.85546875" customWidth="1"/>
    <col min="6" max="6" width="10.140625" customWidth="1"/>
    <col min="7" max="7" width="9.85546875" style="7" customWidth="1"/>
    <col min="8" max="8" width="27.140625" customWidth="1"/>
    <col min="9" max="9" width="10" customWidth="1"/>
    <col min="10" max="10" width="2.28515625" customWidth="1"/>
    <col min="11" max="11" width="10.5703125" customWidth="1"/>
    <col min="12" max="12" width="2.28515625" customWidth="1"/>
    <col min="13" max="13" width="10.5703125" customWidth="1"/>
    <col min="14" max="14" width="25.42578125" customWidth="1"/>
    <col min="15" max="15" width="26.5703125" hidden="1" customWidth="1"/>
    <col min="16" max="16" width="16" hidden="1" customWidth="1"/>
    <col min="26" max="26" width="18" hidden="1" customWidth="1"/>
    <col min="27" max="27" width="5.5703125" hidden="1" customWidth="1"/>
    <col min="28" max="28" width="40.7109375" hidden="1" customWidth="1"/>
    <col min="29" max="29" width="5.85546875" hidden="1" customWidth="1"/>
    <col min="30" max="30" width="12.5703125" hidden="1" customWidth="1"/>
    <col min="31" max="32" width="6.28515625" hidden="1" customWidth="1"/>
    <col min="33" max="33" width="9.140625" hidden="1" customWidth="1"/>
  </cols>
  <sheetData>
    <row r="1" spans="1:34" ht="15" customHeight="1" x14ac:dyDescent="0.2">
      <c r="B1" s="2" t="s">
        <v>185</v>
      </c>
      <c r="C1" s="12"/>
      <c r="D1" s="1" t="s">
        <v>186</v>
      </c>
      <c r="E1" s="4"/>
      <c r="F1" s="4"/>
      <c r="H1" s="2" t="s">
        <v>1749</v>
      </c>
    </row>
    <row r="2" spans="1:34" ht="15" customHeight="1" x14ac:dyDescent="0.2">
      <c r="B2" s="2" t="s">
        <v>171</v>
      </c>
      <c r="C2" s="62">
        <f ca="1">+TODAY()</f>
        <v>44183</v>
      </c>
      <c r="D2" s="61" t="s">
        <v>1738</v>
      </c>
      <c r="E2" s="4"/>
      <c r="F2" s="4"/>
    </row>
    <row r="3" spans="1:34" ht="15" customHeight="1" x14ac:dyDescent="0.2">
      <c r="B3" s="3" t="s">
        <v>1147</v>
      </c>
      <c r="C3" s="13"/>
      <c r="D3" s="1" t="s">
        <v>188</v>
      </c>
      <c r="E3" s="6"/>
      <c r="F3" s="6"/>
    </row>
    <row r="4" spans="1:34" ht="15" customHeight="1" x14ac:dyDescent="0.2">
      <c r="B4" s="5" t="s">
        <v>1148</v>
      </c>
      <c r="C4" s="13"/>
      <c r="D4" s="61" t="s">
        <v>1750</v>
      </c>
      <c r="E4" s="6"/>
      <c r="F4" s="6"/>
    </row>
    <row r="5" spans="1:34" ht="15" customHeight="1" x14ac:dyDescent="0.2">
      <c r="B5" s="3" t="s">
        <v>1149</v>
      </c>
      <c r="C5" s="13"/>
      <c r="D5" s="1" t="s">
        <v>1151</v>
      </c>
      <c r="E5" s="6"/>
      <c r="F5" s="6"/>
      <c r="AH5" s="1" t="s">
        <v>247</v>
      </c>
    </row>
    <row r="6" spans="1:34" ht="8.25" customHeight="1" x14ac:dyDescent="0.2">
      <c r="B6" s="2"/>
    </row>
    <row r="7" spans="1:34" ht="29.25" customHeight="1" x14ac:dyDescent="0.2">
      <c r="B7" s="71" t="s">
        <v>1150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34" ht="7.5" customHeight="1" x14ac:dyDescent="0.2">
      <c r="B8" s="3"/>
      <c r="G8" s="8"/>
    </row>
    <row r="9" spans="1:34" s="2" customFormat="1" ht="15.75" x14ac:dyDescent="0.25">
      <c r="A9" s="20"/>
      <c r="B9" s="17" t="s">
        <v>169</v>
      </c>
      <c r="C9" s="18" t="s">
        <v>180</v>
      </c>
      <c r="D9" s="18" t="s">
        <v>181</v>
      </c>
      <c r="E9" s="18" t="s">
        <v>182</v>
      </c>
      <c r="F9" s="18" t="s">
        <v>184</v>
      </c>
      <c r="G9" s="18" t="s">
        <v>183</v>
      </c>
      <c r="H9" s="18" t="s">
        <v>147</v>
      </c>
      <c r="I9" s="18" t="s">
        <v>170</v>
      </c>
      <c r="J9" s="19"/>
      <c r="K9" s="18" t="s">
        <v>189</v>
      </c>
      <c r="L9" s="19"/>
      <c r="M9" s="18" t="s">
        <v>190</v>
      </c>
      <c r="N9" s="66" t="s">
        <v>1138</v>
      </c>
      <c r="Z9" s="2" t="s">
        <v>169</v>
      </c>
      <c r="AB9" s="2" t="s">
        <v>246</v>
      </c>
      <c r="AD9" s="2" t="s">
        <v>170</v>
      </c>
      <c r="AE9" t="str">
        <f t="shared" ref="AE9:AE10" si="0">IF(K9=0,"TAB","*DN")</f>
        <v>*DN</v>
      </c>
      <c r="AF9" t="str">
        <f t="shared" ref="AF9:AF10" si="1">AE9</f>
        <v>*DN</v>
      </c>
    </row>
    <row r="10" spans="1:34" ht="22.5" customHeight="1" x14ac:dyDescent="0.2">
      <c r="A10" s="20">
        <v>1</v>
      </c>
      <c r="B10" s="73"/>
      <c r="C10" s="11"/>
      <c r="D10" s="64"/>
      <c r="E10" s="65" t="s">
        <v>244</v>
      </c>
      <c r="F10" s="15"/>
      <c r="G10" s="15"/>
      <c r="H10" s="31">
        <f>IFERROR(VLOOKUP(G10,Objects,2,FALSE),0)</f>
        <v>0</v>
      </c>
      <c r="I10" s="35"/>
      <c r="J10" s="40"/>
      <c r="K10" s="36">
        <f>IFERROR((ROUND(VLOOKUP(G10,Rates,2,TRUE)*I10,0)),0)</f>
        <v>0</v>
      </c>
      <c r="L10" s="40"/>
      <c r="M10" s="37">
        <f t="shared" ref="M10:M16" si="2">ROUND(I10+K10,0)</f>
        <v>0</v>
      </c>
      <c r="N10" s="58" t="str">
        <f t="shared" ref="N10" si="3">O10</f>
        <v>OK</v>
      </c>
      <c r="O10" s="58" t="str">
        <f t="shared" ref="O10:O39" si="4">IF(LEN(P10)&lt;16,"OK",IF(COUNTIF(P:P,P10)&gt;1,"ERROR - Duplicate Accounts","OK"))</f>
        <v>OK</v>
      </c>
      <c r="P10" t="str">
        <f>CONCATENATE(C10,".",D10,".",E10,".",F10,".",G10)</f>
        <v>..000000..</v>
      </c>
      <c r="Z10">
        <f t="shared" ref="Z10" si="5">B10</f>
        <v>0</v>
      </c>
      <c r="AA10" t="s">
        <v>245</v>
      </c>
      <c r="AB10" t="str">
        <f t="shared" ref="AB10" si="6">CONCATENATE(C10,".",D10,".",E10,".",F10,".",G10,".000000000")</f>
        <v>..000000...000000000</v>
      </c>
      <c r="AC10" t="s">
        <v>245</v>
      </c>
      <c r="AD10">
        <f t="shared" ref="AD10" si="7">I10</f>
        <v>0</v>
      </c>
      <c r="AE10" t="str">
        <f t="shared" si="0"/>
        <v>TAB</v>
      </c>
      <c r="AF10" t="str">
        <f t="shared" si="1"/>
        <v>TAB</v>
      </c>
    </row>
    <row r="11" spans="1:34" x14ac:dyDescent="0.2">
      <c r="A11" s="20">
        <v>2</v>
      </c>
      <c r="B11" s="73"/>
      <c r="C11" s="11"/>
      <c r="D11" s="64"/>
      <c r="E11" s="65" t="s">
        <v>244</v>
      </c>
      <c r="F11" s="15"/>
      <c r="G11" s="15"/>
      <c r="H11" s="31">
        <f t="shared" ref="H11:H39" si="8">IFERROR(VLOOKUP(G11,Objects,2,FALSE),0)</f>
        <v>0</v>
      </c>
      <c r="I11" s="35"/>
      <c r="J11" s="40"/>
      <c r="K11" s="36">
        <f>IFERROR((ROUND(VLOOKUP(G11,Rates,2,TRUE)*I11,0)),0)</f>
        <v>0</v>
      </c>
      <c r="L11" s="40"/>
      <c r="M11" s="37">
        <f t="shared" si="2"/>
        <v>0</v>
      </c>
      <c r="N11" s="58" t="str">
        <f t="shared" ref="N11:N40" si="9">O11</f>
        <v>OK</v>
      </c>
      <c r="O11" s="58" t="str">
        <f t="shared" si="4"/>
        <v>OK</v>
      </c>
      <c r="P11" t="str">
        <f>CONCATENATE(C11,".",D11,".",E11,".",F11,".",G11)</f>
        <v>..000000..</v>
      </c>
      <c r="Z11">
        <f t="shared" ref="Z11:Z28" si="10">B11</f>
        <v>0</v>
      </c>
      <c r="AA11" t="s">
        <v>245</v>
      </c>
      <c r="AB11" t="str">
        <f t="shared" ref="AB11:AB28" si="11">CONCATENATE(C11,".",D11,".",E11,".",F11,".",G11,".000000000")</f>
        <v>..000000...000000000</v>
      </c>
      <c r="AC11" t="s">
        <v>245</v>
      </c>
      <c r="AD11">
        <f t="shared" ref="AD11:AD28" si="12">I11</f>
        <v>0</v>
      </c>
      <c r="AE11" t="str">
        <f t="shared" ref="AE11:AE28" si="13">IF(K11=0,"TAB","*DN")</f>
        <v>TAB</v>
      </c>
      <c r="AF11" t="str">
        <f t="shared" ref="AF11:AF28" si="14">AE11</f>
        <v>TAB</v>
      </c>
    </row>
    <row r="12" spans="1:34" x14ac:dyDescent="0.2">
      <c r="A12" s="20">
        <v>3</v>
      </c>
      <c r="B12" s="73"/>
      <c r="C12" s="11"/>
      <c r="D12" s="64"/>
      <c r="E12" s="39" t="s">
        <v>244</v>
      </c>
      <c r="F12" s="15"/>
      <c r="G12" s="15"/>
      <c r="H12" s="31">
        <f t="shared" si="8"/>
        <v>0</v>
      </c>
      <c r="I12" s="35"/>
      <c r="J12" s="40"/>
      <c r="K12" s="36">
        <f>IFERROR((ROUND(VLOOKUP(G12,Rates,2,TRUE)*I12,0)),0)</f>
        <v>0</v>
      </c>
      <c r="L12" s="40"/>
      <c r="M12" s="37">
        <f t="shared" si="2"/>
        <v>0</v>
      </c>
      <c r="N12" s="58" t="str">
        <f t="shared" si="9"/>
        <v>OK</v>
      </c>
      <c r="O12" s="58" t="str">
        <f t="shared" si="4"/>
        <v>OK</v>
      </c>
      <c r="P12" t="str">
        <f>CONCATENATE(C12,".",D12,".",E12,".",F12,".",G12)</f>
        <v>..000000..</v>
      </c>
      <c r="Z12">
        <f t="shared" si="10"/>
        <v>0</v>
      </c>
      <c r="AA12" t="s">
        <v>245</v>
      </c>
      <c r="AB12" t="str">
        <f t="shared" si="11"/>
        <v>..000000...000000000</v>
      </c>
      <c r="AC12" t="s">
        <v>245</v>
      </c>
      <c r="AD12">
        <f t="shared" si="12"/>
        <v>0</v>
      </c>
      <c r="AE12" t="str">
        <f t="shared" si="13"/>
        <v>TAB</v>
      </c>
      <c r="AF12" t="str">
        <f t="shared" si="14"/>
        <v>TAB</v>
      </c>
    </row>
    <row r="13" spans="1:34" x14ac:dyDescent="0.2">
      <c r="A13" s="20">
        <v>4</v>
      </c>
      <c r="B13" s="73"/>
      <c r="C13" s="11"/>
      <c r="D13" s="64"/>
      <c r="E13" s="39" t="s">
        <v>244</v>
      </c>
      <c r="F13" s="15"/>
      <c r="G13" s="15"/>
      <c r="H13" s="31">
        <f>IFERROR(VLOOKUP(G13,Objects,2,FALSE),0)</f>
        <v>0</v>
      </c>
      <c r="I13" s="35"/>
      <c r="J13" s="40"/>
      <c r="K13" s="36">
        <f>IFERROR((ROUND(VLOOKUP(G13,Rates,2,TRUE)*I13,0)),0)</f>
        <v>0</v>
      </c>
      <c r="L13" s="40"/>
      <c r="M13" s="37">
        <f t="shared" si="2"/>
        <v>0</v>
      </c>
      <c r="N13" s="58" t="str">
        <f t="shared" si="9"/>
        <v>OK</v>
      </c>
      <c r="O13" s="58" t="str">
        <f t="shared" si="4"/>
        <v>OK</v>
      </c>
      <c r="P13" t="str">
        <f t="shared" ref="P13:P27" si="15">CONCATENATE(C13,".",D13,".",E13,".",F13,".",G13)</f>
        <v>..000000..</v>
      </c>
      <c r="Z13">
        <f t="shared" si="10"/>
        <v>0</v>
      </c>
      <c r="AA13" t="s">
        <v>245</v>
      </c>
      <c r="AB13" t="str">
        <f t="shared" si="11"/>
        <v>..000000...000000000</v>
      </c>
      <c r="AC13" t="s">
        <v>245</v>
      </c>
      <c r="AD13">
        <f t="shared" si="12"/>
        <v>0</v>
      </c>
      <c r="AE13" t="str">
        <f t="shared" si="13"/>
        <v>TAB</v>
      </c>
      <c r="AF13" t="str">
        <f t="shared" si="14"/>
        <v>TAB</v>
      </c>
    </row>
    <row r="14" spans="1:34" x14ac:dyDescent="0.2">
      <c r="A14" s="20">
        <v>5</v>
      </c>
      <c r="B14" s="73"/>
      <c r="C14" s="11"/>
      <c r="D14" s="64"/>
      <c r="E14" s="39" t="s">
        <v>244</v>
      </c>
      <c r="F14" s="15"/>
      <c r="G14" s="15"/>
      <c r="H14" s="31">
        <f t="shared" si="8"/>
        <v>0</v>
      </c>
      <c r="I14" s="35"/>
      <c r="J14" s="40"/>
      <c r="K14" s="36">
        <f>IFERROR((ROUND(VLOOKUP(G14,Rates,2,TRUE)*I14,0)),0)</f>
        <v>0</v>
      </c>
      <c r="L14" s="40"/>
      <c r="M14" s="37">
        <f t="shared" si="2"/>
        <v>0</v>
      </c>
      <c r="N14" s="58" t="str">
        <f t="shared" si="9"/>
        <v>OK</v>
      </c>
      <c r="O14" s="58" t="str">
        <f t="shared" si="4"/>
        <v>OK</v>
      </c>
      <c r="P14" t="str">
        <f t="shared" si="15"/>
        <v>..000000..</v>
      </c>
      <c r="Z14">
        <f t="shared" si="10"/>
        <v>0</v>
      </c>
      <c r="AA14" t="s">
        <v>245</v>
      </c>
      <c r="AB14" t="str">
        <f t="shared" si="11"/>
        <v>..000000...000000000</v>
      </c>
      <c r="AC14" t="s">
        <v>245</v>
      </c>
      <c r="AD14">
        <f t="shared" si="12"/>
        <v>0</v>
      </c>
      <c r="AE14" t="str">
        <f t="shared" si="13"/>
        <v>TAB</v>
      </c>
      <c r="AF14" t="str">
        <f t="shared" si="14"/>
        <v>TAB</v>
      </c>
    </row>
    <row r="15" spans="1:34" x14ac:dyDescent="0.2">
      <c r="A15" s="20">
        <v>6</v>
      </c>
      <c r="B15" s="73"/>
      <c r="C15" s="11"/>
      <c r="D15" s="64"/>
      <c r="E15" s="39" t="s">
        <v>244</v>
      </c>
      <c r="F15" s="15"/>
      <c r="G15" s="15"/>
      <c r="H15" s="31">
        <f t="shared" si="8"/>
        <v>0</v>
      </c>
      <c r="I15" s="35"/>
      <c r="J15" s="40"/>
      <c r="K15" s="36">
        <f>IFERROR((ROUND(VLOOKUP(G15,Rates,2,TRUE)*I15,0)),0)</f>
        <v>0</v>
      </c>
      <c r="L15" s="40"/>
      <c r="M15" s="37">
        <f t="shared" si="2"/>
        <v>0</v>
      </c>
      <c r="N15" s="58" t="str">
        <f t="shared" si="9"/>
        <v>OK</v>
      </c>
      <c r="O15" s="58" t="str">
        <f t="shared" si="4"/>
        <v>OK</v>
      </c>
      <c r="P15" t="str">
        <f t="shared" si="15"/>
        <v>..000000..</v>
      </c>
      <c r="Z15">
        <f t="shared" si="10"/>
        <v>0</v>
      </c>
      <c r="AA15" t="s">
        <v>245</v>
      </c>
      <c r="AB15" t="str">
        <f t="shared" si="11"/>
        <v>..000000...000000000</v>
      </c>
      <c r="AC15" t="s">
        <v>245</v>
      </c>
      <c r="AD15">
        <f t="shared" si="12"/>
        <v>0</v>
      </c>
      <c r="AE15" t="str">
        <f t="shared" si="13"/>
        <v>TAB</v>
      </c>
      <c r="AF15" t="str">
        <f t="shared" si="14"/>
        <v>TAB</v>
      </c>
    </row>
    <row r="16" spans="1:34" x14ac:dyDescent="0.2">
      <c r="A16" s="20">
        <v>7</v>
      </c>
      <c r="B16" s="59"/>
      <c r="C16" s="11"/>
      <c r="D16" s="15"/>
      <c r="E16" s="39" t="s">
        <v>244</v>
      </c>
      <c r="F16" s="15"/>
      <c r="G16" s="15"/>
      <c r="H16" s="31">
        <f t="shared" si="8"/>
        <v>0</v>
      </c>
      <c r="I16" s="35"/>
      <c r="J16" s="40"/>
      <c r="K16" s="36">
        <f>IFERROR((ROUND(VLOOKUP(G16,Rates,2,TRUE)*I16,0)),0)</f>
        <v>0</v>
      </c>
      <c r="L16" s="40"/>
      <c r="M16" s="37">
        <f t="shared" si="2"/>
        <v>0</v>
      </c>
      <c r="N16" s="58" t="str">
        <f t="shared" si="9"/>
        <v>OK</v>
      </c>
      <c r="O16" s="58" t="str">
        <f t="shared" si="4"/>
        <v>OK</v>
      </c>
      <c r="P16" t="str">
        <f t="shared" si="15"/>
        <v>..000000..</v>
      </c>
      <c r="Z16">
        <f t="shared" si="10"/>
        <v>0</v>
      </c>
      <c r="AA16" t="s">
        <v>245</v>
      </c>
      <c r="AB16" t="str">
        <f t="shared" si="11"/>
        <v>..000000...000000000</v>
      </c>
      <c r="AC16" t="s">
        <v>245</v>
      </c>
      <c r="AD16">
        <f t="shared" si="12"/>
        <v>0</v>
      </c>
      <c r="AE16" t="str">
        <f t="shared" si="13"/>
        <v>TAB</v>
      </c>
      <c r="AF16" t="str">
        <f t="shared" si="14"/>
        <v>TAB</v>
      </c>
    </row>
    <row r="17" spans="1:32" x14ac:dyDescent="0.2">
      <c r="A17" s="20">
        <v>8</v>
      </c>
      <c r="B17" s="10"/>
      <c r="C17" s="11"/>
      <c r="D17" s="15"/>
      <c r="E17" s="39" t="s">
        <v>244</v>
      </c>
      <c r="F17" s="15"/>
      <c r="G17" s="15" t="s">
        <v>146</v>
      </c>
      <c r="H17" s="31">
        <f t="shared" si="8"/>
        <v>0</v>
      </c>
      <c r="I17" s="35"/>
      <c r="J17" s="40"/>
      <c r="K17" s="36">
        <f>IFERROR((ROUND(VLOOKUP(G17,Rates,2,TRUE)*I17,0)),0)</f>
        <v>0</v>
      </c>
      <c r="L17" s="40"/>
      <c r="M17" s="37">
        <f t="shared" ref="M17:M23" si="16">ROUND(I17+K17,0)</f>
        <v>0</v>
      </c>
      <c r="N17" s="58" t="str">
        <f t="shared" si="9"/>
        <v>OK</v>
      </c>
      <c r="O17" s="58" t="str">
        <f t="shared" si="4"/>
        <v>OK</v>
      </c>
      <c r="P17" t="str">
        <f t="shared" si="15"/>
        <v xml:space="preserve">..000000..     </v>
      </c>
      <c r="Z17">
        <f t="shared" si="10"/>
        <v>0</v>
      </c>
      <c r="AA17" t="s">
        <v>245</v>
      </c>
      <c r="AB17" t="str">
        <f t="shared" si="11"/>
        <v>..000000..     .000000000</v>
      </c>
      <c r="AC17" t="s">
        <v>245</v>
      </c>
      <c r="AD17">
        <f t="shared" si="12"/>
        <v>0</v>
      </c>
      <c r="AE17" t="str">
        <f t="shared" si="13"/>
        <v>TAB</v>
      </c>
      <c r="AF17" t="str">
        <f t="shared" si="14"/>
        <v>TAB</v>
      </c>
    </row>
    <row r="18" spans="1:32" x14ac:dyDescent="0.2">
      <c r="A18" s="20">
        <v>9</v>
      </c>
      <c r="B18" s="10"/>
      <c r="C18" s="11"/>
      <c r="D18" s="15"/>
      <c r="E18" s="39" t="s">
        <v>244</v>
      </c>
      <c r="F18" s="15"/>
      <c r="G18" s="15" t="s">
        <v>146</v>
      </c>
      <c r="H18" s="31">
        <f t="shared" si="8"/>
        <v>0</v>
      </c>
      <c r="I18" s="35"/>
      <c r="J18" s="40"/>
      <c r="K18" s="36">
        <f>IFERROR((ROUND(VLOOKUP(G18,Rates,2,TRUE)*I18,0)),0)</f>
        <v>0</v>
      </c>
      <c r="L18" s="40"/>
      <c r="M18" s="37">
        <f t="shared" ref="M18:M21" si="17">ROUND(I18+K18,0)</f>
        <v>0</v>
      </c>
      <c r="N18" s="58" t="str">
        <f t="shared" si="9"/>
        <v>OK</v>
      </c>
      <c r="O18" s="58" t="str">
        <f t="shared" si="4"/>
        <v>OK</v>
      </c>
      <c r="P18" t="str">
        <f t="shared" si="15"/>
        <v xml:space="preserve">..000000..     </v>
      </c>
      <c r="Z18">
        <f t="shared" si="10"/>
        <v>0</v>
      </c>
      <c r="AA18" t="s">
        <v>245</v>
      </c>
      <c r="AB18" t="str">
        <f t="shared" si="11"/>
        <v>..000000..     .000000000</v>
      </c>
      <c r="AC18" t="s">
        <v>245</v>
      </c>
      <c r="AD18">
        <f t="shared" si="12"/>
        <v>0</v>
      </c>
      <c r="AE18" t="str">
        <f t="shared" si="13"/>
        <v>TAB</v>
      </c>
      <c r="AF18" t="str">
        <f t="shared" si="14"/>
        <v>TAB</v>
      </c>
    </row>
    <row r="19" spans="1:32" x14ac:dyDescent="0.2">
      <c r="A19" s="20">
        <v>10</v>
      </c>
      <c r="B19" s="10"/>
      <c r="C19" s="11"/>
      <c r="D19" s="15"/>
      <c r="E19" s="39" t="s">
        <v>244</v>
      </c>
      <c r="F19" s="15"/>
      <c r="G19" s="15" t="s">
        <v>146</v>
      </c>
      <c r="H19" s="31">
        <f t="shared" si="8"/>
        <v>0</v>
      </c>
      <c r="I19" s="35"/>
      <c r="J19" s="40"/>
      <c r="K19" s="36">
        <f>IFERROR((ROUND(VLOOKUP(G19,Rates,2,TRUE)*I19,0)),0)</f>
        <v>0</v>
      </c>
      <c r="L19" s="40"/>
      <c r="M19" s="37">
        <f t="shared" si="17"/>
        <v>0</v>
      </c>
      <c r="N19" s="58" t="str">
        <f t="shared" si="9"/>
        <v>OK</v>
      </c>
      <c r="O19" s="58" t="str">
        <f t="shared" si="4"/>
        <v>OK</v>
      </c>
      <c r="P19" t="str">
        <f t="shared" si="15"/>
        <v xml:space="preserve">..000000..     </v>
      </c>
      <c r="Z19">
        <f t="shared" si="10"/>
        <v>0</v>
      </c>
      <c r="AA19" t="s">
        <v>245</v>
      </c>
      <c r="AB19" t="str">
        <f t="shared" si="11"/>
        <v>..000000..     .000000000</v>
      </c>
      <c r="AC19" t="s">
        <v>245</v>
      </c>
      <c r="AD19">
        <f t="shared" si="12"/>
        <v>0</v>
      </c>
      <c r="AE19" t="str">
        <f t="shared" si="13"/>
        <v>TAB</v>
      </c>
      <c r="AF19" t="str">
        <f t="shared" si="14"/>
        <v>TAB</v>
      </c>
    </row>
    <row r="20" spans="1:32" x14ac:dyDescent="0.2">
      <c r="A20" s="20">
        <v>11</v>
      </c>
      <c r="B20" s="10"/>
      <c r="C20" s="11"/>
      <c r="D20" s="15"/>
      <c r="E20" s="39" t="s">
        <v>244</v>
      </c>
      <c r="F20" s="15"/>
      <c r="G20" s="15" t="s">
        <v>146</v>
      </c>
      <c r="H20" s="31">
        <f t="shared" si="8"/>
        <v>0</v>
      </c>
      <c r="I20" s="35"/>
      <c r="J20" s="40"/>
      <c r="K20" s="36">
        <f>IFERROR((ROUND(VLOOKUP(G20,Rates,2,TRUE)*I20,0)),0)</f>
        <v>0</v>
      </c>
      <c r="L20" s="40"/>
      <c r="M20" s="37">
        <f t="shared" si="17"/>
        <v>0</v>
      </c>
      <c r="N20" s="58" t="str">
        <f t="shared" si="9"/>
        <v>OK</v>
      </c>
      <c r="O20" s="58" t="str">
        <f t="shared" si="4"/>
        <v>OK</v>
      </c>
      <c r="P20" t="str">
        <f t="shared" si="15"/>
        <v xml:space="preserve">..000000..     </v>
      </c>
      <c r="Z20">
        <f t="shared" si="10"/>
        <v>0</v>
      </c>
      <c r="AA20" t="s">
        <v>245</v>
      </c>
      <c r="AB20" t="str">
        <f t="shared" si="11"/>
        <v>..000000..     .000000000</v>
      </c>
      <c r="AC20" t="s">
        <v>245</v>
      </c>
      <c r="AD20">
        <f t="shared" si="12"/>
        <v>0</v>
      </c>
      <c r="AE20" t="str">
        <f t="shared" si="13"/>
        <v>TAB</v>
      </c>
      <c r="AF20" t="str">
        <f t="shared" si="14"/>
        <v>TAB</v>
      </c>
    </row>
    <row r="21" spans="1:32" x14ac:dyDescent="0.2">
      <c r="A21" s="20">
        <v>12</v>
      </c>
      <c r="B21" s="10"/>
      <c r="C21" s="11"/>
      <c r="D21" s="15"/>
      <c r="E21" s="39" t="s">
        <v>244</v>
      </c>
      <c r="F21" s="15"/>
      <c r="G21" s="15" t="s">
        <v>146</v>
      </c>
      <c r="H21" s="31">
        <f t="shared" si="8"/>
        <v>0</v>
      </c>
      <c r="I21" s="35"/>
      <c r="J21" s="40"/>
      <c r="K21" s="36">
        <f>IFERROR((ROUND(VLOOKUP(G21,Rates,2,TRUE)*I21,0)),0)</f>
        <v>0</v>
      </c>
      <c r="L21" s="40"/>
      <c r="M21" s="37">
        <f t="shared" si="17"/>
        <v>0</v>
      </c>
      <c r="N21" s="58" t="str">
        <f t="shared" si="9"/>
        <v>OK</v>
      </c>
      <c r="O21" s="58" t="str">
        <f t="shared" si="4"/>
        <v>OK</v>
      </c>
      <c r="P21" t="str">
        <f t="shared" si="15"/>
        <v xml:space="preserve">..000000..     </v>
      </c>
      <c r="Z21">
        <f t="shared" si="10"/>
        <v>0</v>
      </c>
      <c r="AA21" t="s">
        <v>245</v>
      </c>
      <c r="AB21" t="str">
        <f t="shared" si="11"/>
        <v>..000000..     .000000000</v>
      </c>
      <c r="AC21" t="s">
        <v>245</v>
      </c>
      <c r="AD21">
        <f t="shared" si="12"/>
        <v>0</v>
      </c>
      <c r="AE21" t="str">
        <f t="shared" si="13"/>
        <v>TAB</v>
      </c>
      <c r="AF21" t="str">
        <f t="shared" si="14"/>
        <v>TAB</v>
      </c>
    </row>
    <row r="22" spans="1:32" x14ac:dyDescent="0.2">
      <c r="A22" s="20">
        <v>13</v>
      </c>
      <c r="B22" s="10"/>
      <c r="C22" s="11"/>
      <c r="D22" s="15"/>
      <c r="E22" s="39" t="s">
        <v>244</v>
      </c>
      <c r="F22" s="15"/>
      <c r="G22" s="15" t="s">
        <v>146</v>
      </c>
      <c r="H22" s="31">
        <f t="shared" si="8"/>
        <v>0</v>
      </c>
      <c r="I22" s="35"/>
      <c r="J22" s="40"/>
      <c r="K22" s="36">
        <f>IFERROR((ROUND(VLOOKUP(G22,Rates,2,TRUE)*I22,0)),0)</f>
        <v>0</v>
      </c>
      <c r="L22" s="40"/>
      <c r="M22" s="37">
        <f t="shared" si="16"/>
        <v>0</v>
      </c>
      <c r="N22" s="58" t="str">
        <f t="shared" si="9"/>
        <v>OK</v>
      </c>
      <c r="O22" s="58" t="str">
        <f t="shared" si="4"/>
        <v>OK</v>
      </c>
      <c r="P22" t="str">
        <f t="shared" si="15"/>
        <v xml:space="preserve">..000000..     </v>
      </c>
      <c r="Z22">
        <f t="shared" si="10"/>
        <v>0</v>
      </c>
      <c r="AA22" t="s">
        <v>245</v>
      </c>
      <c r="AB22" t="str">
        <f t="shared" si="11"/>
        <v>..000000..     .000000000</v>
      </c>
      <c r="AC22" t="s">
        <v>245</v>
      </c>
      <c r="AD22">
        <f t="shared" si="12"/>
        <v>0</v>
      </c>
      <c r="AE22" t="str">
        <f t="shared" si="13"/>
        <v>TAB</v>
      </c>
      <c r="AF22" t="str">
        <f t="shared" si="14"/>
        <v>TAB</v>
      </c>
    </row>
    <row r="23" spans="1:32" x14ac:dyDescent="0.2">
      <c r="A23" s="20">
        <v>14</v>
      </c>
      <c r="B23" s="10"/>
      <c r="C23" s="11"/>
      <c r="D23" s="15"/>
      <c r="E23" s="39" t="s">
        <v>244</v>
      </c>
      <c r="F23" s="15"/>
      <c r="G23" s="15" t="s">
        <v>146</v>
      </c>
      <c r="H23" s="31">
        <f t="shared" si="8"/>
        <v>0</v>
      </c>
      <c r="I23" s="35"/>
      <c r="J23" s="40"/>
      <c r="K23" s="36">
        <f>IFERROR((ROUND(VLOOKUP(G23,Rates,2,TRUE)*I23,0)),0)</f>
        <v>0</v>
      </c>
      <c r="L23" s="40"/>
      <c r="M23" s="37">
        <f t="shared" si="16"/>
        <v>0</v>
      </c>
      <c r="N23" s="58" t="str">
        <f t="shared" si="9"/>
        <v>OK</v>
      </c>
      <c r="O23" s="58" t="str">
        <f t="shared" si="4"/>
        <v>OK</v>
      </c>
      <c r="P23" t="str">
        <f t="shared" si="15"/>
        <v xml:space="preserve">..000000..     </v>
      </c>
      <c r="Z23">
        <f t="shared" si="10"/>
        <v>0</v>
      </c>
      <c r="AA23" t="s">
        <v>245</v>
      </c>
      <c r="AB23" t="str">
        <f t="shared" si="11"/>
        <v>..000000..     .000000000</v>
      </c>
      <c r="AC23" t="s">
        <v>245</v>
      </c>
      <c r="AD23">
        <f t="shared" si="12"/>
        <v>0</v>
      </c>
      <c r="AE23" t="str">
        <f t="shared" si="13"/>
        <v>TAB</v>
      </c>
      <c r="AF23" t="str">
        <f t="shared" si="14"/>
        <v>TAB</v>
      </c>
    </row>
    <row r="24" spans="1:32" x14ac:dyDescent="0.2">
      <c r="A24" s="20">
        <v>15</v>
      </c>
      <c r="B24" s="10"/>
      <c r="C24" s="11"/>
      <c r="D24" s="15"/>
      <c r="E24" s="39" t="s">
        <v>244</v>
      </c>
      <c r="F24" s="15"/>
      <c r="G24" s="15" t="s">
        <v>146</v>
      </c>
      <c r="H24" s="31">
        <f t="shared" si="8"/>
        <v>0</v>
      </c>
      <c r="I24" s="35"/>
      <c r="J24" s="40"/>
      <c r="K24" s="36">
        <f>IFERROR((ROUND(VLOOKUP(G24,Rates,2,TRUE)*I24,0)),0)</f>
        <v>0</v>
      </c>
      <c r="L24" s="40"/>
      <c r="M24" s="37">
        <f t="shared" ref="M24:M39" si="18">ROUND(I24+K24,0)</f>
        <v>0</v>
      </c>
      <c r="N24" s="58" t="str">
        <f t="shared" ref="N24:N26" si="19">O24</f>
        <v>OK</v>
      </c>
      <c r="O24" s="58" t="str">
        <f t="shared" si="4"/>
        <v>OK</v>
      </c>
      <c r="P24" t="str">
        <f t="shared" si="15"/>
        <v xml:space="preserve">..000000..     </v>
      </c>
      <c r="Z24">
        <f t="shared" si="10"/>
        <v>0</v>
      </c>
      <c r="AA24" t="s">
        <v>245</v>
      </c>
      <c r="AB24" t="str">
        <f t="shared" si="11"/>
        <v>..000000..     .000000000</v>
      </c>
      <c r="AC24" t="s">
        <v>245</v>
      </c>
      <c r="AD24">
        <f t="shared" si="12"/>
        <v>0</v>
      </c>
      <c r="AE24" t="str">
        <f t="shared" si="13"/>
        <v>TAB</v>
      </c>
      <c r="AF24" t="str">
        <f t="shared" si="14"/>
        <v>TAB</v>
      </c>
    </row>
    <row r="25" spans="1:32" x14ac:dyDescent="0.2">
      <c r="A25" s="20">
        <v>16</v>
      </c>
      <c r="B25" s="10"/>
      <c r="C25" s="11"/>
      <c r="D25" s="15"/>
      <c r="E25" s="39" t="s">
        <v>244</v>
      </c>
      <c r="F25" s="15"/>
      <c r="G25" s="15" t="s">
        <v>146</v>
      </c>
      <c r="H25" s="31">
        <f t="shared" si="8"/>
        <v>0</v>
      </c>
      <c r="I25" s="35"/>
      <c r="J25" s="40"/>
      <c r="K25" s="36">
        <f>IFERROR((ROUND(VLOOKUP(G25,Rates,2,TRUE)*I25,0)),0)</f>
        <v>0</v>
      </c>
      <c r="L25" s="40"/>
      <c r="M25" s="37">
        <f t="shared" si="18"/>
        <v>0</v>
      </c>
      <c r="N25" s="58" t="str">
        <f t="shared" si="19"/>
        <v>OK</v>
      </c>
      <c r="O25" s="58" t="str">
        <f t="shared" si="4"/>
        <v>OK</v>
      </c>
      <c r="P25" t="str">
        <f t="shared" si="15"/>
        <v xml:space="preserve">..000000..     </v>
      </c>
      <c r="Z25">
        <f t="shared" si="10"/>
        <v>0</v>
      </c>
      <c r="AA25" t="s">
        <v>245</v>
      </c>
      <c r="AB25" t="str">
        <f t="shared" si="11"/>
        <v>..000000..     .000000000</v>
      </c>
      <c r="AC25" t="s">
        <v>245</v>
      </c>
      <c r="AD25">
        <f t="shared" si="12"/>
        <v>0</v>
      </c>
      <c r="AE25" t="str">
        <f t="shared" si="13"/>
        <v>TAB</v>
      </c>
      <c r="AF25" t="str">
        <f t="shared" si="14"/>
        <v>TAB</v>
      </c>
    </row>
    <row r="26" spans="1:32" x14ac:dyDescent="0.2">
      <c r="A26" s="20">
        <v>17</v>
      </c>
      <c r="B26" s="10"/>
      <c r="C26" s="11"/>
      <c r="D26" s="15"/>
      <c r="E26" s="39" t="s">
        <v>244</v>
      </c>
      <c r="F26" s="15"/>
      <c r="G26" s="15" t="s">
        <v>146</v>
      </c>
      <c r="H26" s="31">
        <f t="shared" si="8"/>
        <v>0</v>
      </c>
      <c r="I26" s="35"/>
      <c r="J26" s="40"/>
      <c r="K26" s="36">
        <f>IFERROR((ROUND(VLOOKUP(G26,Rates,2,TRUE)*I26,0)),0)</f>
        <v>0</v>
      </c>
      <c r="L26" s="40"/>
      <c r="M26" s="37">
        <f t="shared" si="18"/>
        <v>0</v>
      </c>
      <c r="N26" s="58" t="str">
        <f t="shared" si="19"/>
        <v>OK</v>
      </c>
      <c r="O26" s="58" t="str">
        <f t="shared" si="4"/>
        <v>OK</v>
      </c>
      <c r="P26" t="str">
        <f t="shared" si="15"/>
        <v xml:space="preserve">..000000..     </v>
      </c>
      <c r="Z26">
        <f t="shared" si="10"/>
        <v>0</v>
      </c>
      <c r="AA26" t="s">
        <v>245</v>
      </c>
      <c r="AB26" t="str">
        <f t="shared" si="11"/>
        <v>..000000..     .000000000</v>
      </c>
      <c r="AC26" t="s">
        <v>245</v>
      </c>
      <c r="AD26">
        <f t="shared" si="12"/>
        <v>0</v>
      </c>
      <c r="AE26" t="str">
        <f t="shared" si="13"/>
        <v>TAB</v>
      </c>
      <c r="AF26" t="str">
        <f t="shared" si="14"/>
        <v>TAB</v>
      </c>
    </row>
    <row r="27" spans="1:32" x14ac:dyDescent="0.2">
      <c r="A27" s="20">
        <v>18</v>
      </c>
      <c r="B27" s="10"/>
      <c r="C27" s="11"/>
      <c r="D27" s="15"/>
      <c r="E27" s="39" t="s">
        <v>244</v>
      </c>
      <c r="F27" s="15"/>
      <c r="G27" s="15" t="s">
        <v>146</v>
      </c>
      <c r="H27" s="31">
        <f t="shared" si="8"/>
        <v>0</v>
      </c>
      <c r="I27" s="35"/>
      <c r="J27" s="40"/>
      <c r="K27" s="36">
        <f>IFERROR((ROUND(VLOOKUP(G27,Rates,2,TRUE)*I27,0)),0)</f>
        <v>0</v>
      </c>
      <c r="L27" s="40"/>
      <c r="M27" s="37">
        <f t="shared" si="18"/>
        <v>0</v>
      </c>
      <c r="N27" s="58" t="str">
        <f>O27</f>
        <v>OK</v>
      </c>
      <c r="O27" s="58" t="str">
        <f t="shared" si="4"/>
        <v>OK</v>
      </c>
      <c r="P27" t="str">
        <f t="shared" si="15"/>
        <v xml:space="preserve">..000000..     </v>
      </c>
      <c r="Z27">
        <f t="shared" si="10"/>
        <v>0</v>
      </c>
      <c r="AA27" t="s">
        <v>245</v>
      </c>
      <c r="AB27" t="str">
        <f t="shared" si="11"/>
        <v>..000000..     .000000000</v>
      </c>
      <c r="AC27" t="s">
        <v>245</v>
      </c>
      <c r="AD27">
        <f t="shared" si="12"/>
        <v>0</v>
      </c>
      <c r="AE27" t="str">
        <f t="shared" si="13"/>
        <v>TAB</v>
      </c>
      <c r="AF27" t="str">
        <f t="shared" si="14"/>
        <v>TAB</v>
      </c>
    </row>
    <row r="28" spans="1:32" x14ac:dyDescent="0.2">
      <c r="A28" s="20">
        <v>19</v>
      </c>
      <c r="B28" s="10"/>
      <c r="C28" s="11"/>
      <c r="D28" s="15"/>
      <c r="E28" s="39" t="s">
        <v>244</v>
      </c>
      <c r="F28" s="15"/>
      <c r="G28" s="15" t="s">
        <v>146</v>
      </c>
      <c r="H28" s="31">
        <f t="shared" si="8"/>
        <v>0</v>
      </c>
      <c r="I28" s="35"/>
      <c r="J28" s="40"/>
      <c r="K28" s="36">
        <f>IFERROR((ROUND(VLOOKUP(G28,Rates,2,TRUE)*I28,0)),0)</f>
        <v>0</v>
      </c>
      <c r="L28" s="40"/>
      <c r="M28" s="37">
        <f t="shared" si="18"/>
        <v>0</v>
      </c>
      <c r="N28" s="58" t="str">
        <f t="shared" ref="N28:N39" si="20">O28</f>
        <v>OK</v>
      </c>
      <c r="O28" s="58" t="str">
        <f t="shared" si="4"/>
        <v>OK</v>
      </c>
      <c r="P28" t="str">
        <f t="shared" ref="P28:P39" si="21">CONCATENATE(C28,".",D28,".",E28,".",F28,".",G28)</f>
        <v xml:space="preserve">..000000..     </v>
      </c>
      <c r="Z28">
        <f t="shared" si="10"/>
        <v>0</v>
      </c>
      <c r="AA28" t="s">
        <v>245</v>
      </c>
      <c r="AB28" t="str">
        <f t="shared" si="11"/>
        <v>..000000..     .000000000</v>
      </c>
      <c r="AC28" t="s">
        <v>245</v>
      </c>
      <c r="AD28">
        <f t="shared" si="12"/>
        <v>0</v>
      </c>
      <c r="AE28" t="str">
        <f t="shared" si="13"/>
        <v>TAB</v>
      </c>
      <c r="AF28" t="str">
        <f t="shared" si="14"/>
        <v>TAB</v>
      </c>
    </row>
    <row r="29" spans="1:32" x14ac:dyDescent="0.2">
      <c r="A29" s="20">
        <v>20</v>
      </c>
      <c r="B29" s="10"/>
      <c r="C29" s="11"/>
      <c r="D29" s="15"/>
      <c r="E29" s="39" t="s">
        <v>244</v>
      </c>
      <c r="F29" s="15"/>
      <c r="G29" s="15" t="s">
        <v>146</v>
      </c>
      <c r="H29" s="31">
        <f t="shared" si="8"/>
        <v>0</v>
      </c>
      <c r="I29" s="35"/>
      <c r="J29" s="40"/>
      <c r="K29" s="36">
        <f>IFERROR((ROUND(VLOOKUP(G29,Rates,2,TRUE)*I29,0)),0)</f>
        <v>0</v>
      </c>
      <c r="L29" s="40"/>
      <c r="M29" s="37">
        <f t="shared" si="18"/>
        <v>0</v>
      </c>
      <c r="N29" s="58" t="str">
        <f t="shared" si="20"/>
        <v>OK</v>
      </c>
      <c r="O29" s="58" t="str">
        <f t="shared" si="4"/>
        <v>OK</v>
      </c>
      <c r="P29" t="str">
        <f t="shared" si="21"/>
        <v xml:space="preserve">..000000..     </v>
      </c>
    </row>
    <row r="30" spans="1:32" x14ac:dyDescent="0.2">
      <c r="A30" s="20">
        <v>21</v>
      </c>
      <c r="B30" s="10"/>
      <c r="C30" s="11"/>
      <c r="D30" s="15"/>
      <c r="E30" s="39" t="s">
        <v>244</v>
      </c>
      <c r="F30" s="15"/>
      <c r="G30" s="15" t="s">
        <v>146</v>
      </c>
      <c r="H30" s="31">
        <f t="shared" si="8"/>
        <v>0</v>
      </c>
      <c r="I30" s="35"/>
      <c r="J30" s="40"/>
      <c r="K30" s="36">
        <f>IFERROR((ROUND(VLOOKUP(G30,Rates,2,TRUE)*I30,0)),0)</f>
        <v>0</v>
      </c>
      <c r="L30" s="40"/>
      <c r="M30" s="37">
        <f t="shared" si="18"/>
        <v>0</v>
      </c>
      <c r="N30" s="58" t="str">
        <f t="shared" si="20"/>
        <v>OK</v>
      </c>
      <c r="O30" s="58" t="str">
        <f t="shared" si="4"/>
        <v>OK</v>
      </c>
      <c r="P30" t="str">
        <f t="shared" si="21"/>
        <v xml:space="preserve">..000000..     </v>
      </c>
    </row>
    <row r="31" spans="1:32" x14ac:dyDescent="0.2">
      <c r="A31" s="20">
        <v>22</v>
      </c>
      <c r="B31" s="10"/>
      <c r="C31" s="11"/>
      <c r="D31" s="15"/>
      <c r="E31" s="39" t="s">
        <v>244</v>
      </c>
      <c r="F31" s="15"/>
      <c r="G31" s="15" t="s">
        <v>146</v>
      </c>
      <c r="H31" s="31">
        <f t="shared" si="8"/>
        <v>0</v>
      </c>
      <c r="I31" s="35"/>
      <c r="J31" s="40"/>
      <c r="K31" s="36">
        <f>IFERROR((ROUND(VLOOKUP(G31,Rates,2,TRUE)*I31,0)),0)</f>
        <v>0</v>
      </c>
      <c r="L31" s="40"/>
      <c r="M31" s="37">
        <f t="shared" si="18"/>
        <v>0</v>
      </c>
      <c r="N31" s="58" t="str">
        <f t="shared" si="20"/>
        <v>OK</v>
      </c>
      <c r="O31" s="58" t="str">
        <f t="shared" si="4"/>
        <v>OK</v>
      </c>
      <c r="P31" t="str">
        <f t="shared" si="21"/>
        <v xml:space="preserve">..000000..     </v>
      </c>
    </row>
    <row r="32" spans="1:32" x14ac:dyDescent="0.2">
      <c r="A32" s="20">
        <v>23</v>
      </c>
      <c r="B32" s="10"/>
      <c r="C32" s="11"/>
      <c r="D32" s="15"/>
      <c r="E32" s="39" t="s">
        <v>244</v>
      </c>
      <c r="F32" s="15"/>
      <c r="G32" s="15" t="s">
        <v>146</v>
      </c>
      <c r="H32" s="31">
        <f t="shared" si="8"/>
        <v>0</v>
      </c>
      <c r="I32" s="35"/>
      <c r="J32" s="40"/>
      <c r="K32" s="36">
        <f>IFERROR((ROUND(VLOOKUP(G32,Rates,2,TRUE)*I32,0)),0)</f>
        <v>0</v>
      </c>
      <c r="L32" s="40"/>
      <c r="M32" s="37">
        <f t="shared" si="18"/>
        <v>0</v>
      </c>
      <c r="N32" s="58" t="str">
        <f t="shared" si="20"/>
        <v>OK</v>
      </c>
      <c r="O32" s="58" t="str">
        <f t="shared" si="4"/>
        <v>OK</v>
      </c>
      <c r="P32" t="str">
        <f t="shared" si="21"/>
        <v xml:space="preserve">..000000..     </v>
      </c>
    </row>
    <row r="33" spans="1:16" x14ac:dyDescent="0.2">
      <c r="A33" s="20">
        <v>24</v>
      </c>
      <c r="B33" s="10"/>
      <c r="C33" s="11"/>
      <c r="D33" s="15"/>
      <c r="E33" s="39" t="s">
        <v>244</v>
      </c>
      <c r="F33" s="15"/>
      <c r="G33" s="15" t="s">
        <v>146</v>
      </c>
      <c r="H33" s="31">
        <f t="shared" si="8"/>
        <v>0</v>
      </c>
      <c r="I33" s="35"/>
      <c r="J33" s="40"/>
      <c r="K33" s="36">
        <f>IFERROR((ROUND(VLOOKUP(G33,Rates,2,TRUE)*I33,0)),0)</f>
        <v>0</v>
      </c>
      <c r="L33" s="40"/>
      <c r="M33" s="37">
        <f t="shared" si="18"/>
        <v>0</v>
      </c>
      <c r="N33" s="58" t="str">
        <f t="shared" si="20"/>
        <v>OK</v>
      </c>
      <c r="O33" s="58" t="str">
        <f t="shared" si="4"/>
        <v>OK</v>
      </c>
      <c r="P33" t="str">
        <f t="shared" si="21"/>
        <v xml:space="preserve">..000000..     </v>
      </c>
    </row>
    <row r="34" spans="1:16" x14ac:dyDescent="0.2">
      <c r="A34" s="20">
        <v>25</v>
      </c>
      <c r="B34" s="10"/>
      <c r="C34" s="11"/>
      <c r="D34" s="15"/>
      <c r="E34" s="39" t="s">
        <v>244</v>
      </c>
      <c r="F34" s="15"/>
      <c r="G34" s="15" t="s">
        <v>146</v>
      </c>
      <c r="H34" s="31">
        <f t="shared" si="8"/>
        <v>0</v>
      </c>
      <c r="I34" s="35"/>
      <c r="J34" s="40"/>
      <c r="K34" s="36">
        <f>IFERROR((ROUND(VLOOKUP(G34,Rates,2,TRUE)*I34,0)),0)</f>
        <v>0</v>
      </c>
      <c r="L34" s="40"/>
      <c r="M34" s="37">
        <f t="shared" si="18"/>
        <v>0</v>
      </c>
      <c r="N34" s="58" t="str">
        <f t="shared" si="20"/>
        <v>OK</v>
      </c>
      <c r="O34" s="58" t="str">
        <f t="shared" si="4"/>
        <v>OK</v>
      </c>
      <c r="P34" t="str">
        <f t="shared" si="21"/>
        <v xml:space="preserve">..000000..     </v>
      </c>
    </row>
    <row r="35" spans="1:16" x14ac:dyDescent="0.2">
      <c r="A35" s="20">
        <v>26</v>
      </c>
      <c r="B35" s="10"/>
      <c r="C35" s="11"/>
      <c r="D35" s="15"/>
      <c r="E35" s="39" t="s">
        <v>244</v>
      </c>
      <c r="F35" s="15"/>
      <c r="G35" s="15" t="s">
        <v>146</v>
      </c>
      <c r="H35" s="31">
        <f t="shared" si="8"/>
        <v>0</v>
      </c>
      <c r="I35" s="35"/>
      <c r="J35" s="40"/>
      <c r="K35" s="36">
        <f>IFERROR((ROUND(VLOOKUP(G35,Rates,2,TRUE)*I35,0)),0)</f>
        <v>0</v>
      </c>
      <c r="L35" s="40"/>
      <c r="M35" s="37">
        <f t="shared" si="18"/>
        <v>0</v>
      </c>
      <c r="N35" s="58" t="str">
        <f t="shared" si="20"/>
        <v>OK</v>
      </c>
      <c r="O35" s="58" t="str">
        <f t="shared" si="4"/>
        <v>OK</v>
      </c>
      <c r="P35" t="str">
        <f t="shared" si="21"/>
        <v xml:space="preserve">..000000..     </v>
      </c>
    </row>
    <row r="36" spans="1:16" x14ac:dyDescent="0.2">
      <c r="A36" s="20">
        <v>27</v>
      </c>
      <c r="B36" s="10"/>
      <c r="C36" s="11"/>
      <c r="D36" s="15"/>
      <c r="E36" s="39" t="s">
        <v>244</v>
      </c>
      <c r="F36" s="15"/>
      <c r="G36" s="15" t="s">
        <v>146</v>
      </c>
      <c r="H36" s="31">
        <f t="shared" si="8"/>
        <v>0</v>
      </c>
      <c r="I36" s="35"/>
      <c r="J36" s="40"/>
      <c r="K36" s="36">
        <f>IFERROR((ROUND(VLOOKUP(G36,Rates,2,TRUE)*I36,0)),0)</f>
        <v>0</v>
      </c>
      <c r="L36" s="40"/>
      <c r="M36" s="37">
        <f t="shared" si="18"/>
        <v>0</v>
      </c>
      <c r="N36" s="58" t="str">
        <f t="shared" si="20"/>
        <v>OK</v>
      </c>
      <c r="O36" s="58" t="str">
        <f t="shared" si="4"/>
        <v>OK</v>
      </c>
      <c r="P36" t="str">
        <f t="shared" si="21"/>
        <v xml:space="preserve">..000000..     </v>
      </c>
    </row>
    <row r="37" spans="1:16" x14ac:dyDescent="0.2">
      <c r="A37" s="20">
        <v>28</v>
      </c>
      <c r="B37" s="10"/>
      <c r="C37" s="11"/>
      <c r="D37" s="15"/>
      <c r="E37" s="39" t="s">
        <v>244</v>
      </c>
      <c r="F37" s="15"/>
      <c r="G37" s="15" t="s">
        <v>146</v>
      </c>
      <c r="H37" s="31">
        <f t="shared" si="8"/>
        <v>0</v>
      </c>
      <c r="I37" s="35"/>
      <c r="J37" s="40"/>
      <c r="K37" s="36">
        <f>IFERROR((ROUND(VLOOKUP(G37,Rates,2,TRUE)*I37,0)),0)</f>
        <v>0</v>
      </c>
      <c r="L37" s="40"/>
      <c r="M37" s="37">
        <f t="shared" si="18"/>
        <v>0</v>
      </c>
      <c r="N37" s="58" t="str">
        <f t="shared" si="20"/>
        <v>OK</v>
      </c>
      <c r="O37" s="58" t="str">
        <f t="shared" si="4"/>
        <v>OK</v>
      </c>
      <c r="P37" t="str">
        <f t="shared" si="21"/>
        <v xml:space="preserve">..000000..     </v>
      </c>
    </row>
    <row r="38" spans="1:16" x14ac:dyDescent="0.2">
      <c r="A38" s="20">
        <v>29</v>
      </c>
      <c r="B38" s="10"/>
      <c r="C38" s="11"/>
      <c r="D38" s="15"/>
      <c r="E38" s="39" t="s">
        <v>244</v>
      </c>
      <c r="F38" s="15"/>
      <c r="G38" s="15" t="s">
        <v>146</v>
      </c>
      <c r="H38" s="31">
        <f t="shared" si="8"/>
        <v>0</v>
      </c>
      <c r="I38" s="35"/>
      <c r="J38" s="40"/>
      <c r="K38" s="36">
        <f>IFERROR((ROUND(VLOOKUP(G38,Rates,2,TRUE)*I38,0)),0)</f>
        <v>0</v>
      </c>
      <c r="L38" s="40"/>
      <c r="M38" s="37">
        <f t="shared" si="18"/>
        <v>0</v>
      </c>
      <c r="N38" s="58" t="str">
        <f t="shared" si="20"/>
        <v>OK</v>
      </c>
      <c r="O38" s="58" t="str">
        <f t="shared" si="4"/>
        <v>OK</v>
      </c>
      <c r="P38" t="str">
        <f t="shared" si="21"/>
        <v xml:space="preserve">..000000..     </v>
      </c>
    </row>
    <row r="39" spans="1:16" x14ac:dyDescent="0.2">
      <c r="A39" s="20">
        <v>30</v>
      </c>
      <c r="B39" s="10"/>
      <c r="C39" s="11"/>
      <c r="D39" s="15"/>
      <c r="E39" s="39" t="s">
        <v>244</v>
      </c>
      <c r="F39" s="15"/>
      <c r="G39" s="15" t="s">
        <v>146</v>
      </c>
      <c r="H39" s="31">
        <f t="shared" si="8"/>
        <v>0</v>
      </c>
      <c r="I39" s="35"/>
      <c r="J39" s="40"/>
      <c r="K39" s="36">
        <f>IFERROR((ROUND(VLOOKUP(G39,Rates,2,TRUE)*I39,0)),0)</f>
        <v>0</v>
      </c>
      <c r="L39" s="40"/>
      <c r="M39" s="37">
        <f t="shared" si="18"/>
        <v>0</v>
      </c>
      <c r="N39" s="58" t="str">
        <f t="shared" si="20"/>
        <v>OK</v>
      </c>
      <c r="O39" s="58" t="str">
        <f t="shared" si="4"/>
        <v>OK</v>
      </c>
      <c r="P39" t="str">
        <f t="shared" si="21"/>
        <v xml:space="preserve">..000000..     </v>
      </c>
    </row>
    <row r="40" spans="1:16" ht="21" customHeight="1" thickBot="1" x14ac:dyDescent="0.3">
      <c r="C40" s="7"/>
      <c r="D40" s="7"/>
      <c r="E40" s="7"/>
      <c r="F40" s="7"/>
      <c r="G40" s="32"/>
      <c r="H40" s="9" t="s">
        <v>168</v>
      </c>
      <c r="I40" s="49">
        <f>SUM(I10:I39)</f>
        <v>0</v>
      </c>
      <c r="J40" s="50"/>
      <c r="K40" s="51">
        <f>SUM(K10:K39)</f>
        <v>0</v>
      </c>
      <c r="L40" s="50"/>
      <c r="M40" s="51">
        <f>SUM(M10:M39)</f>
        <v>0</v>
      </c>
      <c r="N40" s="58" t="str">
        <f t="shared" si="9"/>
        <v>OK - Total is zero</v>
      </c>
      <c r="O40" s="63" t="str">
        <f>IF(M40&lt;&gt;0,"ERROR -Total must be zero","OK - Total is zero")</f>
        <v>OK - Total is zero</v>
      </c>
    </row>
    <row r="41" spans="1:16" ht="13.5" thickTop="1" x14ac:dyDescent="0.2">
      <c r="C41" s="7"/>
      <c r="D41" s="7"/>
      <c r="E41" s="7"/>
      <c r="F41" s="7"/>
    </row>
    <row r="43" spans="1:16" x14ac:dyDescent="0.2">
      <c r="B43" s="3" t="s">
        <v>179</v>
      </c>
    </row>
    <row r="44" spans="1:16" x14ac:dyDescent="0.2">
      <c r="B44" s="1" t="s">
        <v>148</v>
      </c>
    </row>
    <row r="45" spans="1:16" x14ac:dyDescent="0.2">
      <c r="B45" s="1" t="s">
        <v>149</v>
      </c>
    </row>
    <row r="46" spans="1:16" x14ac:dyDescent="0.2">
      <c r="B46" s="1" t="s">
        <v>177</v>
      </c>
    </row>
    <row r="47" spans="1:16" x14ac:dyDescent="0.2">
      <c r="B47" s="1" t="s">
        <v>178</v>
      </c>
    </row>
    <row r="48" spans="1:16" x14ac:dyDescent="0.2">
      <c r="B48" s="54" t="s">
        <v>1131</v>
      </c>
    </row>
    <row r="49" spans="2:13" x14ac:dyDescent="0.2">
      <c r="B49" s="1" t="s">
        <v>173</v>
      </c>
    </row>
    <row r="51" spans="2:13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</sheetData>
  <sheetProtection algorithmName="SHA-512" hashValue="OBq2guKBOnctdSgfb96bVyiSI9WXMI1PSPgjkzq9O+YFFa2Mooxd29v3RHsvsrOkgNAwiZZ1Cim/FHqNW1fiMw==" saltValue="/G+new/8WMB6mrEHxjZtXg==" spinCount="100000" sheet="1" objects="1" scenarios="1"/>
  <mergeCells count="1">
    <mergeCell ref="C7:M7"/>
  </mergeCells>
  <phoneticPr fontId="0" type="noConversion"/>
  <conditionalFormatting sqref="O10 N11:O40">
    <cfRule type="containsText" dxfId="3" priority="8" stopIfTrue="1" operator="containsText" text="ERROR">
      <formula>NOT(ISERROR(SEARCH("ERROR",N10)))</formula>
    </cfRule>
  </conditionalFormatting>
  <conditionalFormatting sqref="O10 N11:O40">
    <cfRule type="containsText" dxfId="2" priority="7" stopIfTrue="1" operator="containsText" text="OK">
      <formula>NOT(ISERROR(SEARCH("OK",N10)))</formula>
    </cfRule>
  </conditionalFormatting>
  <conditionalFormatting sqref="N10">
    <cfRule type="containsText" dxfId="1" priority="2" stopIfTrue="1" operator="containsText" text="ERROR">
      <formula>NOT(ISERROR(SEARCH("ERROR",N10)))</formula>
    </cfRule>
  </conditionalFormatting>
  <conditionalFormatting sqref="N10">
    <cfRule type="containsText" dxfId="0" priority="1" stopIfTrue="1" operator="containsText" text="OK">
      <formula>NOT(ISERROR(SEARCH("OK",N10)))</formula>
    </cfRule>
  </conditionalFormatting>
  <dataValidations count="2">
    <dataValidation type="textLength" allowBlank="1" showInputMessage="1" showErrorMessage="1" errorTitle="Max. 30 characters allowed" error="The description exceeds 30 characters. Please try again." sqref="B10:B39" xr:uid="{00000000-0002-0000-0100-000000000000}">
      <formula1>1</formula1>
      <formula2>30</formula2>
    </dataValidation>
    <dataValidation type="textLength" allowBlank="1" showErrorMessage="1" errorTitle="Maximum 250 characters allowed" error="Maximum number of characters allowed in this cell is 250." promptTitle="Maximum 250 characters" prompt="Maximum number of characters allowed in this cell is 250." sqref="C7:M7" xr:uid="{00000000-0002-0000-0100-000001000000}">
      <formula1>1</formula1>
      <formula2>250</formula2>
    </dataValidation>
  </dataValidations>
  <pageMargins left="0.25" right="0.25" top="0.5" bottom="0.5" header="0.25" footer="0.25"/>
  <pageSetup scale="63" orientation="portrait" r:id="rId1"/>
  <headerFooter alignWithMargins="0">
    <oddHeader>&amp;L&amp;8&amp;D&amp;C&amp;"Book Antiqua,Bold Italic"&amp;20&amp;UBUDGET CHANGE REQUEST</oddHeader>
  </headerFooter>
  <ignoredErrors>
    <ignoredError sqref="C2" unlockedFormula="1"/>
    <ignoredError sqref="E10:E3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00"/>
  <sheetViews>
    <sheetView workbookViewId="0">
      <selection activeCell="T20" sqref="T20"/>
    </sheetView>
  </sheetViews>
  <sheetFormatPr defaultColWidth="8" defaultRowHeight="12.75" x14ac:dyDescent="0.2"/>
  <cols>
    <col min="1" max="1" width="8" customWidth="1"/>
    <col min="2" max="3" width="8" hidden="1" customWidth="1"/>
    <col min="4" max="4" width="8" style="7" hidden="1" customWidth="1"/>
    <col min="5" max="5" width="92.140625" hidden="1" customWidth="1"/>
    <col min="6" max="6" width="69.5703125" hidden="1" customWidth="1"/>
    <col min="7" max="15" width="8" hidden="1" customWidth="1"/>
    <col min="16" max="16" width="0" hidden="1" customWidth="1"/>
  </cols>
  <sheetData>
    <row r="1" spans="2:6" x14ac:dyDescent="0.2">
      <c r="B1" s="21" t="s">
        <v>193</v>
      </c>
      <c r="C1" s="14">
        <v>0</v>
      </c>
      <c r="D1" s="16" t="s">
        <v>191</v>
      </c>
    </row>
    <row r="2" spans="2:6" x14ac:dyDescent="0.2">
      <c r="B2" s="21" t="s">
        <v>199</v>
      </c>
      <c r="C2" s="14" t="s">
        <v>192</v>
      </c>
      <c r="D2" s="16" t="s">
        <v>191</v>
      </c>
      <c r="E2" t="s">
        <v>504</v>
      </c>
      <c r="F2" s="1"/>
    </row>
    <row r="3" spans="2:6" x14ac:dyDescent="0.2">
      <c r="B3" s="22" t="s">
        <v>198</v>
      </c>
      <c r="C3" s="14">
        <v>0</v>
      </c>
      <c r="D3" s="16" t="s">
        <v>191</v>
      </c>
      <c r="F3" s="1" t="s">
        <v>194</v>
      </c>
    </row>
    <row r="4" spans="2:6" x14ac:dyDescent="0.2">
      <c r="B4" s="22" t="s">
        <v>195</v>
      </c>
      <c r="C4" s="14" t="s">
        <v>192</v>
      </c>
      <c r="D4" s="16" t="s">
        <v>501</v>
      </c>
      <c r="F4" s="61" t="s">
        <v>1747</v>
      </c>
    </row>
    <row r="5" spans="2:6" x14ac:dyDescent="0.2">
      <c r="B5" s="22" t="s">
        <v>201</v>
      </c>
      <c r="C5" s="14" t="s">
        <v>192</v>
      </c>
      <c r="D5" s="16" t="s">
        <v>191</v>
      </c>
    </row>
    <row r="6" spans="2:6" x14ac:dyDescent="0.2">
      <c r="B6" s="22" t="s">
        <v>202</v>
      </c>
      <c r="C6" s="14" t="s">
        <v>192</v>
      </c>
      <c r="D6" s="16" t="s">
        <v>501</v>
      </c>
      <c r="F6" s="61"/>
    </row>
    <row r="7" spans="2:6" x14ac:dyDescent="0.2">
      <c r="B7" s="22" t="s">
        <v>203</v>
      </c>
      <c r="C7" s="14" t="s">
        <v>192</v>
      </c>
      <c r="D7" s="16" t="s">
        <v>191</v>
      </c>
      <c r="F7" s="61" t="s">
        <v>1748</v>
      </c>
    </row>
    <row r="8" spans="2:6" x14ac:dyDescent="0.2">
      <c r="B8" s="22" t="s">
        <v>204</v>
      </c>
      <c r="C8" s="14">
        <v>6.5000000000000002E-2</v>
      </c>
      <c r="D8" s="16"/>
    </row>
    <row r="9" spans="2:6" x14ac:dyDescent="0.2">
      <c r="B9" s="22" t="s">
        <v>205</v>
      </c>
      <c r="C9" s="14">
        <v>6.5000000000000002E-2</v>
      </c>
      <c r="D9" s="16"/>
    </row>
    <row r="10" spans="2:6" x14ac:dyDescent="0.2">
      <c r="B10" s="22" t="s">
        <v>206</v>
      </c>
      <c r="C10" s="14" t="s">
        <v>192</v>
      </c>
      <c r="D10" s="16" t="s">
        <v>191</v>
      </c>
      <c r="E10" t="s">
        <v>500</v>
      </c>
    </row>
    <row r="11" spans="2:6" x14ac:dyDescent="0.2">
      <c r="B11" s="67" t="s">
        <v>1363</v>
      </c>
      <c r="C11" s="14" t="s">
        <v>192</v>
      </c>
      <c r="D11" s="16" t="s">
        <v>501</v>
      </c>
    </row>
    <row r="12" spans="2:6" x14ac:dyDescent="0.2">
      <c r="B12" s="67" t="s">
        <v>1364</v>
      </c>
      <c r="C12" s="14" t="s">
        <v>192</v>
      </c>
      <c r="D12" s="16" t="s">
        <v>501</v>
      </c>
    </row>
    <row r="13" spans="2:6" x14ac:dyDescent="0.2">
      <c r="B13" s="22" t="s">
        <v>207</v>
      </c>
      <c r="C13" s="14" t="s">
        <v>192</v>
      </c>
      <c r="D13" s="16" t="s">
        <v>501</v>
      </c>
    </row>
    <row r="14" spans="2:6" x14ac:dyDescent="0.2">
      <c r="B14" s="22" t="s">
        <v>208</v>
      </c>
      <c r="C14" s="14" t="s">
        <v>192</v>
      </c>
      <c r="D14" s="16" t="s">
        <v>501</v>
      </c>
    </row>
    <row r="15" spans="2:6" x14ac:dyDescent="0.2">
      <c r="B15" s="22" t="s">
        <v>209</v>
      </c>
      <c r="C15" s="14" t="s">
        <v>192</v>
      </c>
      <c r="D15" s="16" t="s">
        <v>501</v>
      </c>
    </row>
    <row r="16" spans="2:6" x14ac:dyDescent="0.2">
      <c r="B16" s="22" t="s">
        <v>210</v>
      </c>
      <c r="C16" s="14" t="s">
        <v>192</v>
      </c>
      <c r="D16" s="16" t="s">
        <v>501</v>
      </c>
    </row>
    <row r="17" spans="2:5" x14ac:dyDescent="0.2">
      <c r="B17" s="22" t="s">
        <v>211</v>
      </c>
      <c r="C17" s="14" t="s">
        <v>192</v>
      </c>
      <c r="D17" s="16" t="s">
        <v>501</v>
      </c>
    </row>
    <row r="18" spans="2:5" x14ac:dyDescent="0.2">
      <c r="B18" s="22" t="s">
        <v>212</v>
      </c>
      <c r="C18" s="14" t="s">
        <v>192</v>
      </c>
      <c r="D18" s="16" t="s">
        <v>501</v>
      </c>
    </row>
    <row r="19" spans="2:5" x14ac:dyDescent="0.2">
      <c r="B19" s="22" t="s">
        <v>213</v>
      </c>
      <c r="C19" s="14" t="s">
        <v>192</v>
      </c>
      <c r="D19" s="16" t="s">
        <v>501</v>
      </c>
    </row>
    <row r="20" spans="2:5" x14ac:dyDescent="0.2">
      <c r="B20" s="22" t="s">
        <v>214</v>
      </c>
      <c r="C20" s="14" t="s">
        <v>192</v>
      </c>
      <c r="D20" s="16" t="s">
        <v>191</v>
      </c>
      <c r="E20" t="s">
        <v>497</v>
      </c>
    </row>
    <row r="21" spans="2:5" x14ac:dyDescent="0.2">
      <c r="B21" s="22" t="s">
        <v>215</v>
      </c>
      <c r="C21" s="14" t="s">
        <v>192</v>
      </c>
      <c r="D21" s="16" t="s">
        <v>501</v>
      </c>
    </row>
    <row r="22" spans="2:5" x14ac:dyDescent="0.2">
      <c r="B22" s="22" t="s">
        <v>216</v>
      </c>
      <c r="C22" s="14" t="s">
        <v>192</v>
      </c>
      <c r="D22" s="16" t="s">
        <v>501</v>
      </c>
    </row>
    <row r="23" spans="2:5" x14ac:dyDescent="0.2">
      <c r="B23" s="22" t="s">
        <v>217</v>
      </c>
      <c r="C23" s="14" t="s">
        <v>192</v>
      </c>
      <c r="D23" s="16" t="s">
        <v>501</v>
      </c>
    </row>
    <row r="24" spans="2:5" x14ac:dyDescent="0.2">
      <c r="B24" s="67" t="s">
        <v>1152</v>
      </c>
      <c r="C24" s="14" t="s">
        <v>192</v>
      </c>
      <c r="D24" s="16" t="s">
        <v>501</v>
      </c>
      <c r="E24" t="s">
        <v>1725</v>
      </c>
    </row>
    <row r="25" spans="2:5" x14ac:dyDescent="0.2">
      <c r="B25" s="22" t="s">
        <v>196</v>
      </c>
      <c r="C25" s="14">
        <v>0.15</v>
      </c>
      <c r="D25" s="16"/>
    </row>
    <row r="26" spans="2:5" x14ac:dyDescent="0.2">
      <c r="B26" s="22" t="s">
        <v>218</v>
      </c>
      <c r="C26" s="14" t="s">
        <v>192</v>
      </c>
      <c r="D26" s="16" t="s">
        <v>191</v>
      </c>
      <c r="E26" t="s">
        <v>497</v>
      </c>
    </row>
    <row r="27" spans="2:5" x14ac:dyDescent="0.2">
      <c r="B27" s="22" t="s">
        <v>219</v>
      </c>
      <c r="C27" s="14">
        <v>0.17</v>
      </c>
      <c r="D27" s="16"/>
    </row>
    <row r="28" spans="2:5" x14ac:dyDescent="0.2">
      <c r="B28" s="67" t="s">
        <v>220</v>
      </c>
      <c r="C28" s="14">
        <v>0.157</v>
      </c>
      <c r="D28" s="16"/>
    </row>
    <row r="29" spans="2:5" x14ac:dyDescent="0.2">
      <c r="B29" s="67" t="s">
        <v>1742</v>
      </c>
      <c r="C29" s="14">
        <v>0.17</v>
      </c>
      <c r="D29" s="16"/>
    </row>
    <row r="30" spans="2:5" x14ac:dyDescent="0.2">
      <c r="B30" s="67" t="s">
        <v>1746</v>
      </c>
      <c r="C30" s="14" t="s">
        <v>192</v>
      </c>
      <c r="D30" s="16" t="s">
        <v>191</v>
      </c>
      <c r="E30" t="s">
        <v>497</v>
      </c>
    </row>
    <row r="31" spans="2:5" x14ac:dyDescent="0.2">
      <c r="B31" s="67" t="s">
        <v>1140</v>
      </c>
      <c r="C31" s="14">
        <v>0.157</v>
      </c>
      <c r="D31" s="16"/>
    </row>
    <row r="32" spans="2:5" x14ac:dyDescent="0.2">
      <c r="B32" s="67" t="s">
        <v>1726</v>
      </c>
      <c r="C32" s="14" t="s">
        <v>192</v>
      </c>
      <c r="D32" s="16" t="s">
        <v>191</v>
      </c>
      <c r="E32" t="s">
        <v>497</v>
      </c>
    </row>
    <row r="33" spans="2:5" x14ac:dyDescent="0.2">
      <c r="B33" s="22" t="s">
        <v>221</v>
      </c>
      <c r="C33" s="78">
        <v>0.16</v>
      </c>
      <c r="D33" s="16"/>
    </row>
    <row r="34" spans="2:5" x14ac:dyDescent="0.2">
      <c r="B34" s="22" t="s">
        <v>222</v>
      </c>
      <c r="C34" s="78">
        <v>0.16</v>
      </c>
      <c r="D34" s="16"/>
    </row>
    <row r="35" spans="2:5" x14ac:dyDescent="0.2">
      <c r="B35" s="22" t="s">
        <v>1371</v>
      </c>
      <c r="C35" s="14" t="s">
        <v>192</v>
      </c>
      <c r="D35" s="16" t="s">
        <v>191</v>
      </c>
    </row>
    <row r="36" spans="2:5" x14ac:dyDescent="0.2">
      <c r="B36" s="22" t="s">
        <v>1721</v>
      </c>
      <c r="C36" s="78">
        <v>0.16</v>
      </c>
      <c r="D36" s="16"/>
    </row>
    <row r="37" spans="2:5" x14ac:dyDescent="0.2">
      <c r="B37" s="22" t="s">
        <v>1727</v>
      </c>
      <c r="C37" s="14" t="s">
        <v>192</v>
      </c>
      <c r="D37" s="16" t="s">
        <v>191</v>
      </c>
    </row>
    <row r="38" spans="2:5" x14ac:dyDescent="0.2">
      <c r="B38" s="22" t="s">
        <v>1722</v>
      </c>
      <c r="C38" s="78">
        <v>0.16</v>
      </c>
      <c r="D38" s="16"/>
    </row>
    <row r="39" spans="2:5" x14ac:dyDescent="0.2">
      <c r="B39" s="22" t="s">
        <v>1720</v>
      </c>
      <c r="C39" s="14" t="s">
        <v>192</v>
      </c>
      <c r="D39" s="16" t="s">
        <v>191</v>
      </c>
      <c r="E39" t="s">
        <v>503</v>
      </c>
    </row>
    <row r="40" spans="2:5" x14ac:dyDescent="0.2">
      <c r="B40" s="22" t="s">
        <v>223</v>
      </c>
      <c r="C40" s="14">
        <v>0.17199999999999999</v>
      </c>
      <c r="D40" s="16"/>
    </row>
    <row r="41" spans="2:5" x14ac:dyDescent="0.2">
      <c r="B41" s="22" t="s">
        <v>224</v>
      </c>
      <c r="C41" s="14" t="s">
        <v>192</v>
      </c>
      <c r="D41" s="16" t="s">
        <v>191</v>
      </c>
      <c r="E41" t="s">
        <v>499</v>
      </c>
    </row>
    <row r="42" spans="2:5" x14ac:dyDescent="0.2">
      <c r="B42" s="22" t="s">
        <v>225</v>
      </c>
      <c r="C42" s="14">
        <v>0.156</v>
      </c>
      <c r="D42" s="16"/>
    </row>
    <row r="43" spans="2:5" x14ac:dyDescent="0.2">
      <c r="B43" s="22" t="s">
        <v>226</v>
      </c>
      <c r="C43" s="14">
        <v>0.1605</v>
      </c>
      <c r="D43" s="16"/>
    </row>
    <row r="44" spans="2:5" x14ac:dyDescent="0.2">
      <c r="B44" s="22" t="s">
        <v>227</v>
      </c>
      <c r="C44" s="14">
        <v>0.157</v>
      </c>
      <c r="D44" s="16"/>
    </row>
    <row r="45" spans="2:5" x14ac:dyDescent="0.2">
      <c r="B45" s="22" t="s">
        <v>228</v>
      </c>
      <c r="C45" s="14">
        <v>0.157</v>
      </c>
      <c r="D45" s="16"/>
    </row>
    <row r="46" spans="2:5" x14ac:dyDescent="0.2">
      <c r="B46" s="22" t="s">
        <v>229</v>
      </c>
      <c r="C46" s="14">
        <v>0.157</v>
      </c>
      <c r="D46" s="16"/>
    </row>
    <row r="47" spans="2:5" x14ac:dyDescent="0.2">
      <c r="B47" s="22" t="s">
        <v>230</v>
      </c>
      <c r="C47" s="14">
        <v>0.157</v>
      </c>
      <c r="D47" s="16"/>
    </row>
    <row r="48" spans="2:5" x14ac:dyDescent="0.2">
      <c r="B48" s="22" t="s">
        <v>231</v>
      </c>
      <c r="C48" s="14">
        <v>0.157</v>
      </c>
      <c r="D48" s="16"/>
    </row>
    <row r="49" spans="2:5" x14ac:dyDescent="0.2">
      <c r="B49" s="22" t="s">
        <v>232</v>
      </c>
      <c r="C49" s="14" t="s">
        <v>192</v>
      </c>
      <c r="D49" s="16" t="s">
        <v>191</v>
      </c>
      <c r="E49" t="s">
        <v>497</v>
      </c>
    </row>
    <row r="50" spans="2:5" x14ac:dyDescent="0.2">
      <c r="B50" s="22" t="s">
        <v>518</v>
      </c>
      <c r="C50" s="14">
        <v>0.157</v>
      </c>
      <c r="D50" s="16"/>
    </row>
    <row r="51" spans="2:5" x14ac:dyDescent="0.2">
      <c r="B51" s="22" t="s">
        <v>233</v>
      </c>
      <c r="C51" s="14">
        <v>0.157</v>
      </c>
      <c r="D51" s="16"/>
    </row>
    <row r="52" spans="2:5" x14ac:dyDescent="0.2">
      <c r="B52" s="22" t="s">
        <v>234</v>
      </c>
      <c r="C52" s="14">
        <v>3.5999999999999997E-2</v>
      </c>
      <c r="D52" s="16"/>
    </row>
    <row r="53" spans="2:5" x14ac:dyDescent="0.2">
      <c r="B53" s="22" t="s">
        <v>489</v>
      </c>
      <c r="C53" s="14">
        <v>0.157</v>
      </c>
      <c r="D53" s="16"/>
    </row>
    <row r="54" spans="2:5" x14ac:dyDescent="0.2">
      <c r="B54" s="22" t="s">
        <v>1146</v>
      </c>
      <c r="C54" s="14" t="s">
        <v>192</v>
      </c>
      <c r="D54" s="16" t="s">
        <v>191</v>
      </c>
      <c r="E54" t="s">
        <v>1153</v>
      </c>
    </row>
    <row r="55" spans="2:5" x14ac:dyDescent="0.2">
      <c r="B55" s="22" t="s">
        <v>33</v>
      </c>
      <c r="C55" s="14" t="s">
        <v>192</v>
      </c>
      <c r="D55" s="16" t="s">
        <v>501</v>
      </c>
    </row>
    <row r="56" spans="2:5" x14ac:dyDescent="0.2">
      <c r="B56" s="22" t="s">
        <v>1136</v>
      </c>
      <c r="C56" s="14" t="s">
        <v>192</v>
      </c>
      <c r="D56" s="16" t="s">
        <v>191</v>
      </c>
      <c r="E56" t="s">
        <v>497</v>
      </c>
    </row>
    <row r="57" spans="2:5" x14ac:dyDescent="0.2">
      <c r="B57" s="22" t="s">
        <v>1137</v>
      </c>
      <c r="C57" s="14">
        <v>0.1605</v>
      </c>
      <c r="D57" s="16"/>
    </row>
    <row r="58" spans="2:5" x14ac:dyDescent="0.2">
      <c r="B58" s="22" t="s">
        <v>34</v>
      </c>
      <c r="C58" s="14" t="s">
        <v>192</v>
      </c>
      <c r="D58" s="16" t="s">
        <v>501</v>
      </c>
    </row>
    <row r="59" spans="2:5" x14ac:dyDescent="0.2">
      <c r="B59" s="67" t="s">
        <v>1740</v>
      </c>
      <c r="C59" s="74" t="s">
        <v>192</v>
      </c>
      <c r="D59" s="75" t="s">
        <v>501</v>
      </c>
    </row>
    <row r="60" spans="2:5" x14ac:dyDescent="0.2">
      <c r="B60" s="22" t="s">
        <v>670</v>
      </c>
      <c r="C60" s="14" t="s">
        <v>192</v>
      </c>
      <c r="D60" s="16" t="s">
        <v>501</v>
      </c>
      <c r="E60" t="s">
        <v>502</v>
      </c>
    </row>
    <row r="61" spans="2:5" x14ac:dyDescent="0.2">
      <c r="B61" s="67" t="s">
        <v>1739</v>
      </c>
      <c r="C61" s="14">
        <v>0.14699999999999999</v>
      </c>
      <c r="D61" s="16"/>
    </row>
    <row r="62" spans="2:5" x14ac:dyDescent="0.2">
      <c r="B62" s="22" t="s">
        <v>197</v>
      </c>
      <c r="C62" s="14">
        <v>0.16700000000000001</v>
      </c>
      <c r="D62" s="16"/>
    </row>
    <row r="63" spans="2:5" x14ac:dyDescent="0.2">
      <c r="B63" s="22" t="s">
        <v>235</v>
      </c>
      <c r="C63" s="14" t="s">
        <v>192</v>
      </c>
      <c r="D63" s="16" t="s">
        <v>191</v>
      </c>
      <c r="E63" t="s">
        <v>498</v>
      </c>
    </row>
    <row r="64" spans="2:5" x14ac:dyDescent="0.2">
      <c r="B64" s="67" t="s">
        <v>1141</v>
      </c>
      <c r="C64" s="14">
        <v>0.14699999999999999</v>
      </c>
      <c r="D64" s="16"/>
    </row>
    <row r="65" spans="2:4" x14ac:dyDescent="0.2">
      <c r="B65" s="67" t="s">
        <v>1728</v>
      </c>
      <c r="C65" s="14" t="s">
        <v>192</v>
      </c>
      <c r="D65" s="16" t="s">
        <v>191</v>
      </c>
    </row>
    <row r="66" spans="2:4" x14ac:dyDescent="0.2">
      <c r="B66" s="67" t="s">
        <v>1142</v>
      </c>
      <c r="C66" s="14">
        <v>0.14699999999999999</v>
      </c>
      <c r="D66" s="16"/>
    </row>
    <row r="67" spans="2:4" x14ac:dyDescent="0.2">
      <c r="B67" s="67" t="s">
        <v>1729</v>
      </c>
      <c r="C67" s="14" t="s">
        <v>192</v>
      </c>
      <c r="D67" s="16" t="s">
        <v>191</v>
      </c>
    </row>
    <row r="68" spans="2:4" x14ac:dyDescent="0.2">
      <c r="B68" s="67" t="s">
        <v>1143</v>
      </c>
      <c r="C68" s="14">
        <v>0.14699999999999999</v>
      </c>
      <c r="D68" s="16"/>
    </row>
    <row r="69" spans="2:4" x14ac:dyDescent="0.2">
      <c r="B69" s="67" t="s">
        <v>1731</v>
      </c>
      <c r="C69" s="14" t="s">
        <v>192</v>
      </c>
      <c r="D69" s="16" t="s">
        <v>191</v>
      </c>
    </row>
    <row r="70" spans="2:4" x14ac:dyDescent="0.2">
      <c r="B70" s="67" t="s">
        <v>1144</v>
      </c>
      <c r="C70" s="14">
        <v>0.14699999999999999</v>
      </c>
      <c r="D70" s="16"/>
    </row>
    <row r="71" spans="2:4" x14ac:dyDescent="0.2">
      <c r="B71" s="67" t="s">
        <v>1732</v>
      </c>
      <c r="C71" s="14" t="s">
        <v>192</v>
      </c>
      <c r="D71" s="16" t="s">
        <v>191</v>
      </c>
    </row>
    <row r="72" spans="2:4" x14ac:dyDescent="0.2">
      <c r="B72" s="67" t="s">
        <v>1723</v>
      </c>
      <c r="C72" s="78">
        <v>0.14000000000000001</v>
      </c>
      <c r="D72" s="16"/>
    </row>
    <row r="73" spans="2:4" x14ac:dyDescent="0.2">
      <c r="B73" s="67" t="s">
        <v>1724</v>
      </c>
      <c r="C73" s="14" t="s">
        <v>192</v>
      </c>
      <c r="D73" s="16" t="s">
        <v>191</v>
      </c>
    </row>
    <row r="74" spans="2:4" x14ac:dyDescent="0.2">
      <c r="B74" s="22" t="s">
        <v>236</v>
      </c>
      <c r="C74" s="14">
        <v>9.1499999999999998E-2</v>
      </c>
      <c r="D74" s="16"/>
    </row>
    <row r="75" spans="2:4" x14ac:dyDescent="0.2">
      <c r="B75" s="22" t="s">
        <v>237</v>
      </c>
      <c r="C75" s="78">
        <v>0.14000000000000001</v>
      </c>
      <c r="D75" s="16"/>
    </row>
    <row r="76" spans="2:4" x14ac:dyDescent="0.2">
      <c r="B76" s="22" t="s">
        <v>238</v>
      </c>
      <c r="C76" s="14">
        <v>5.0000000000000001E-3</v>
      </c>
      <c r="D76" s="16"/>
    </row>
    <row r="77" spans="2:4" x14ac:dyDescent="0.2">
      <c r="B77" s="22" t="s">
        <v>239</v>
      </c>
      <c r="C77" s="14">
        <v>8.2500000000000004E-2</v>
      </c>
      <c r="D77" s="16"/>
    </row>
    <row r="78" spans="2:4" x14ac:dyDescent="0.2">
      <c r="B78" s="22" t="s">
        <v>240</v>
      </c>
      <c r="C78" s="78">
        <v>0.14000000000000001</v>
      </c>
      <c r="D78" s="16"/>
    </row>
    <row r="79" spans="2:4" x14ac:dyDescent="0.2">
      <c r="B79" s="22" t="s">
        <v>1730</v>
      </c>
      <c r="C79" s="14" t="s">
        <v>192</v>
      </c>
      <c r="D79" s="16" t="s">
        <v>191</v>
      </c>
    </row>
    <row r="80" spans="2:4" x14ac:dyDescent="0.2">
      <c r="B80" s="22" t="s">
        <v>161</v>
      </c>
      <c r="C80" s="14">
        <v>5.0000000000000001E-3</v>
      </c>
    </row>
    <row r="81" spans="2:5" x14ac:dyDescent="0.2">
      <c r="B81" s="22" t="s">
        <v>162</v>
      </c>
      <c r="C81" s="14">
        <v>8.2500000000000004E-2</v>
      </c>
      <c r="D81" s="1" t="s">
        <v>243</v>
      </c>
    </row>
    <row r="82" spans="2:5" x14ac:dyDescent="0.2">
      <c r="B82" s="22" t="s">
        <v>163</v>
      </c>
      <c r="C82" s="14">
        <v>0.09</v>
      </c>
    </row>
    <row r="83" spans="2:5" x14ac:dyDescent="0.2">
      <c r="B83" s="22" t="s">
        <v>490</v>
      </c>
      <c r="C83" s="14" t="s">
        <v>192</v>
      </c>
      <c r="D83" s="16" t="s">
        <v>191</v>
      </c>
      <c r="E83" t="s">
        <v>497</v>
      </c>
    </row>
    <row r="84" spans="2:5" x14ac:dyDescent="0.2">
      <c r="B84" s="22" t="s">
        <v>164</v>
      </c>
      <c r="C84" s="14">
        <v>5.0000000000000001E-3</v>
      </c>
    </row>
    <row r="85" spans="2:5" x14ac:dyDescent="0.2">
      <c r="B85" s="22" t="s">
        <v>165</v>
      </c>
      <c r="C85" s="14">
        <v>8.2500000000000004E-2</v>
      </c>
    </row>
    <row r="86" spans="2:5" x14ac:dyDescent="0.2">
      <c r="B86" s="22" t="s">
        <v>491</v>
      </c>
      <c r="C86" s="14" t="s">
        <v>192</v>
      </c>
      <c r="D86" s="16" t="s">
        <v>191</v>
      </c>
      <c r="E86" t="s">
        <v>497</v>
      </c>
    </row>
    <row r="87" spans="2:5" x14ac:dyDescent="0.2">
      <c r="B87" s="22" t="s">
        <v>166</v>
      </c>
      <c r="C87" s="14">
        <v>5.0000000000000001E-3</v>
      </c>
    </row>
    <row r="88" spans="2:5" x14ac:dyDescent="0.2">
      <c r="B88" s="22" t="s">
        <v>167</v>
      </c>
      <c r="C88" s="14">
        <v>8.2500000000000004E-2</v>
      </c>
    </row>
    <row r="89" spans="2:5" x14ac:dyDescent="0.2">
      <c r="B89" s="22" t="s">
        <v>492</v>
      </c>
      <c r="C89" s="14" t="s">
        <v>192</v>
      </c>
      <c r="D89" s="16" t="s">
        <v>191</v>
      </c>
      <c r="E89" t="s">
        <v>497</v>
      </c>
    </row>
    <row r="90" spans="2:5" x14ac:dyDescent="0.2">
      <c r="B90" s="22" t="s">
        <v>1095</v>
      </c>
      <c r="C90" s="14">
        <v>5.0000000000000001E-3</v>
      </c>
    </row>
    <row r="91" spans="2:5" x14ac:dyDescent="0.2">
      <c r="B91" s="22" t="s">
        <v>1096</v>
      </c>
      <c r="C91" s="14">
        <v>8.2500000000000004E-2</v>
      </c>
    </row>
    <row r="92" spans="2:5" x14ac:dyDescent="0.2">
      <c r="B92" s="22" t="s">
        <v>1097</v>
      </c>
      <c r="C92" s="14">
        <v>0.17199999999999999</v>
      </c>
    </row>
    <row r="93" spans="2:5" x14ac:dyDescent="0.2">
      <c r="B93" s="22" t="s">
        <v>1098</v>
      </c>
      <c r="C93" s="14">
        <v>0.17199999999999999</v>
      </c>
    </row>
    <row r="94" spans="2:5" x14ac:dyDescent="0.2">
      <c r="B94" s="22" t="s">
        <v>1099</v>
      </c>
      <c r="C94" s="14">
        <v>9.1499999999999998E-2</v>
      </c>
    </row>
    <row r="95" spans="2:5" x14ac:dyDescent="0.2">
      <c r="B95" s="22" t="s">
        <v>487</v>
      </c>
      <c r="C95" s="14">
        <v>0</v>
      </c>
      <c r="D95" s="7" t="s">
        <v>191</v>
      </c>
      <c r="E95" t="s">
        <v>127</v>
      </c>
    </row>
    <row r="96" spans="2:5" x14ac:dyDescent="0.2">
      <c r="B96" s="22" t="s">
        <v>126</v>
      </c>
      <c r="C96" s="14" t="s">
        <v>192</v>
      </c>
      <c r="D96" s="7" t="s">
        <v>191</v>
      </c>
      <c r="E96" t="s">
        <v>128</v>
      </c>
    </row>
    <row r="97" spans="2:5" x14ac:dyDescent="0.2">
      <c r="B97" s="22" t="s">
        <v>493</v>
      </c>
      <c r="C97" s="14">
        <v>0</v>
      </c>
      <c r="D97" s="7" t="s">
        <v>191</v>
      </c>
      <c r="E97" t="s">
        <v>494</v>
      </c>
    </row>
    <row r="98" spans="2:5" x14ac:dyDescent="0.2">
      <c r="B98" s="22" t="s">
        <v>241</v>
      </c>
      <c r="C98" s="14" t="s">
        <v>192</v>
      </c>
      <c r="E98" t="s">
        <v>496</v>
      </c>
    </row>
    <row r="99" spans="2:5" x14ac:dyDescent="0.2">
      <c r="B99" s="22" t="s">
        <v>242</v>
      </c>
      <c r="C99" s="14">
        <v>0</v>
      </c>
      <c r="D99" s="7" t="s">
        <v>191</v>
      </c>
      <c r="E99" t="s">
        <v>488</v>
      </c>
    </row>
    <row r="100" spans="2:5" x14ac:dyDescent="0.2">
      <c r="B100" s="23" t="s">
        <v>200</v>
      </c>
      <c r="C100" t="s">
        <v>192</v>
      </c>
      <c r="E100" t="s">
        <v>495</v>
      </c>
    </row>
  </sheetData>
  <sheetProtection algorithmName="SHA-512" hashValue="dAVlfXcE9Xr08cSe387fv9InBedTUC9CLwqRHbJZtM59ROPtRZaLxzAZrp6eT42udqt78U6l1pYTGyAas4HHeg==" saltValue="md7IJa21XiUmXWmLdFFYTQ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820"/>
  <sheetViews>
    <sheetView topLeftCell="A7" workbookViewId="0">
      <selection activeCell="B816" sqref="B816"/>
    </sheetView>
  </sheetViews>
  <sheetFormatPr defaultRowHeight="12.75" x14ac:dyDescent="0.2"/>
  <cols>
    <col min="1" max="1" width="16.28515625" customWidth="1"/>
    <col min="2" max="2" width="8.28515625" style="7" bestFit="1" customWidth="1"/>
    <col min="3" max="3" width="41" style="7" customWidth="1"/>
    <col min="4" max="4" width="47.7109375" bestFit="1" customWidth="1"/>
    <col min="5" max="5" width="15.7109375" style="7" customWidth="1"/>
  </cols>
  <sheetData>
    <row r="1" spans="1:6" ht="15.75" x14ac:dyDescent="0.25">
      <c r="A1" s="25" t="s">
        <v>248</v>
      </c>
    </row>
    <row r="2" spans="1:6" ht="22.5" customHeight="1" x14ac:dyDescent="0.2">
      <c r="A2" s="1" t="s">
        <v>249</v>
      </c>
      <c r="F2" s="30"/>
    </row>
    <row r="3" spans="1:6" x14ac:dyDescent="0.2">
      <c r="A3" s="1" t="s">
        <v>250</v>
      </c>
      <c r="F3" s="30"/>
    </row>
    <row r="4" spans="1:6" ht="8.25" customHeight="1" x14ac:dyDescent="0.2"/>
    <row r="5" spans="1:6" s="24" customFormat="1" ht="15" x14ac:dyDescent="0.25">
      <c r="A5" s="26" t="s">
        <v>251</v>
      </c>
      <c r="B5" s="26" t="s">
        <v>252</v>
      </c>
      <c r="C5" s="26"/>
      <c r="D5" s="26" t="s">
        <v>169</v>
      </c>
      <c r="E5" s="27"/>
    </row>
    <row r="6" spans="1:6" ht="5.25" customHeight="1" x14ac:dyDescent="0.2"/>
    <row r="7" spans="1:6" x14ac:dyDescent="0.2">
      <c r="A7" s="7"/>
      <c r="B7" s="28" t="s">
        <v>146</v>
      </c>
      <c r="C7" s="28"/>
      <c r="D7" s="29" t="s">
        <v>145</v>
      </c>
    </row>
    <row r="8" spans="1:6" x14ac:dyDescent="0.2">
      <c r="A8" s="7" t="s">
        <v>1154</v>
      </c>
      <c r="B8" s="68" t="s">
        <v>253</v>
      </c>
      <c r="C8" s="28" t="s">
        <v>254</v>
      </c>
      <c r="D8" s="29" t="s">
        <v>254</v>
      </c>
      <c r="E8" s="33"/>
    </row>
    <row r="9" spans="1:6" x14ac:dyDescent="0.2">
      <c r="A9" s="7" t="s">
        <v>1154</v>
      </c>
      <c r="B9" s="68" t="s">
        <v>255</v>
      </c>
      <c r="C9" s="28" t="s">
        <v>1155</v>
      </c>
      <c r="D9" s="29" t="s">
        <v>1155</v>
      </c>
      <c r="E9" s="33"/>
    </row>
    <row r="10" spans="1:6" x14ac:dyDescent="0.2">
      <c r="A10" s="7" t="s">
        <v>1154</v>
      </c>
      <c r="B10" s="68" t="s">
        <v>256</v>
      </c>
      <c r="C10" s="28" t="s">
        <v>1156</v>
      </c>
      <c r="D10" s="29" t="s">
        <v>1156</v>
      </c>
      <c r="E10" s="33"/>
    </row>
    <row r="11" spans="1:6" x14ac:dyDescent="0.2">
      <c r="A11" s="7" t="s">
        <v>1154</v>
      </c>
      <c r="B11" s="68" t="s">
        <v>257</v>
      </c>
      <c r="C11" s="28" t="s">
        <v>1157</v>
      </c>
      <c r="D11" s="29" t="s">
        <v>1157</v>
      </c>
      <c r="E11" s="33"/>
    </row>
    <row r="12" spans="1:6" x14ac:dyDescent="0.2">
      <c r="A12" s="7" t="s">
        <v>1154</v>
      </c>
      <c r="B12" s="69" t="s">
        <v>1158</v>
      </c>
      <c r="C12" s="28" t="s">
        <v>1159</v>
      </c>
      <c r="D12" s="29" t="s">
        <v>1159</v>
      </c>
      <c r="E12" s="33"/>
    </row>
    <row r="13" spans="1:6" x14ac:dyDescent="0.2">
      <c r="A13" s="7" t="s">
        <v>1154</v>
      </c>
      <c r="B13" s="68" t="s">
        <v>258</v>
      </c>
      <c r="C13" s="28" t="s">
        <v>259</v>
      </c>
      <c r="D13" s="29" t="s">
        <v>259</v>
      </c>
      <c r="E13" s="33"/>
    </row>
    <row r="14" spans="1:6" x14ac:dyDescent="0.2">
      <c r="A14" s="7" t="s">
        <v>1154</v>
      </c>
      <c r="B14" s="68" t="s">
        <v>260</v>
      </c>
      <c r="C14" s="28" t="s">
        <v>1160</v>
      </c>
      <c r="D14" s="29" t="s">
        <v>1160</v>
      </c>
      <c r="E14" s="33"/>
    </row>
    <row r="15" spans="1:6" x14ac:dyDescent="0.2">
      <c r="A15" s="7" t="s">
        <v>1154</v>
      </c>
      <c r="B15" s="69" t="s">
        <v>150</v>
      </c>
      <c r="C15" s="28" t="s">
        <v>1161</v>
      </c>
      <c r="D15" s="34" t="s">
        <v>1161</v>
      </c>
      <c r="E15" s="33"/>
    </row>
    <row r="16" spans="1:6" x14ac:dyDescent="0.2">
      <c r="A16" s="7" t="s">
        <v>1154</v>
      </c>
      <c r="B16" s="69" t="s">
        <v>656</v>
      </c>
      <c r="C16" s="28" t="s">
        <v>657</v>
      </c>
      <c r="D16" s="34" t="s">
        <v>657</v>
      </c>
      <c r="E16" s="33"/>
    </row>
    <row r="17" spans="1:5" x14ac:dyDescent="0.2">
      <c r="A17" s="7" t="s">
        <v>1154</v>
      </c>
      <c r="B17" s="68" t="s">
        <v>261</v>
      </c>
      <c r="C17" s="28" t="s">
        <v>262</v>
      </c>
      <c r="D17" s="29" t="s">
        <v>262</v>
      </c>
      <c r="E17" s="33"/>
    </row>
    <row r="18" spans="1:5" x14ac:dyDescent="0.2">
      <c r="A18" s="7" t="s">
        <v>1154</v>
      </c>
      <c r="B18" s="68" t="s">
        <v>263</v>
      </c>
      <c r="C18" s="28" t="s">
        <v>1162</v>
      </c>
      <c r="D18" s="29" t="s">
        <v>1162</v>
      </c>
      <c r="E18" s="33"/>
    </row>
    <row r="19" spans="1:5" x14ac:dyDescent="0.2">
      <c r="A19" s="7" t="s">
        <v>1154</v>
      </c>
      <c r="B19" s="68" t="s">
        <v>264</v>
      </c>
      <c r="C19" s="28" t="s">
        <v>1163</v>
      </c>
      <c r="D19" s="29" t="s">
        <v>1163</v>
      </c>
      <c r="E19" s="33"/>
    </row>
    <row r="20" spans="1:5" x14ac:dyDescent="0.2">
      <c r="A20" s="7" t="s">
        <v>1154</v>
      </c>
      <c r="B20" s="68" t="s">
        <v>265</v>
      </c>
      <c r="C20" s="34" t="s">
        <v>1164</v>
      </c>
      <c r="D20" s="29" t="s">
        <v>1164</v>
      </c>
      <c r="E20" s="33"/>
    </row>
    <row r="21" spans="1:5" x14ac:dyDescent="0.2">
      <c r="A21" s="7" t="s">
        <v>1154</v>
      </c>
      <c r="B21" s="68" t="s">
        <v>266</v>
      </c>
      <c r="C21" s="34" t="s">
        <v>1165</v>
      </c>
      <c r="D21" s="29" t="s">
        <v>1165</v>
      </c>
      <c r="E21" s="33"/>
    </row>
    <row r="22" spans="1:5" x14ac:dyDescent="0.2">
      <c r="A22" s="7" t="s">
        <v>1154</v>
      </c>
      <c r="B22" s="68" t="s">
        <v>267</v>
      </c>
      <c r="C22" s="28" t="s">
        <v>1166</v>
      </c>
      <c r="D22" s="29" t="s">
        <v>1166</v>
      </c>
      <c r="E22" s="33"/>
    </row>
    <row r="23" spans="1:5" x14ac:dyDescent="0.2">
      <c r="A23" s="7" t="s">
        <v>1154</v>
      </c>
      <c r="B23" s="69" t="s">
        <v>1167</v>
      </c>
      <c r="C23" s="28" t="s">
        <v>1168</v>
      </c>
      <c r="D23" s="29" t="s">
        <v>1168</v>
      </c>
      <c r="E23" s="33"/>
    </row>
    <row r="24" spans="1:5" x14ac:dyDescent="0.2">
      <c r="A24" s="7" t="s">
        <v>1154</v>
      </c>
      <c r="B24" s="69" t="s">
        <v>1169</v>
      </c>
      <c r="C24" s="28" t="s">
        <v>1170</v>
      </c>
      <c r="D24" s="29" t="s">
        <v>1170</v>
      </c>
      <c r="E24" s="33"/>
    </row>
    <row r="25" spans="1:5" x14ac:dyDescent="0.2">
      <c r="A25" s="7" t="s">
        <v>1154</v>
      </c>
      <c r="B25" s="69" t="s">
        <v>1171</v>
      </c>
      <c r="C25" s="28" t="s">
        <v>1172</v>
      </c>
      <c r="D25" s="29" t="s">
        <v>1172</v>
      </c>
      <c r="E25" s="33"/>
    </row>
    <row r="26" spans="1:5" x14ac:dyDescent="0.2">
      <c r="A26" s="7" t="s">
        <v>1154</v>
      </c>
      <c r="B26" s="69" t="s">
        <v>1173</v>
      </c>
      <c r="C26" s="28" t="s">
        <v>1174</v>
      </c>
      <c r="D26" s="29" t="s">
        <v>1174</v>
      </c>
      <c r="E26" s="33"/>
    </row>
    <row r="27" spans="1:5" x14ac:dyDescent="0.2">
      <c r="A27" s="7" t="s">
        <v>1154</v>
      </c>
      <c r="B27" s="69" t="s">
        <v>1175</v>
      </c>
      <c r="C27" s="28" t="s">
        <v>1176</v>
      </c>
      <c r="D27" s="29" t="s">
        <v>1176</v>
      </c>
      <c r="E27" s="33"/>
    </row>
    <row r="28" spans="1:5" x14ac:dyDescent="0.2">
      <c r="A28" s="7" t="s">
        <v>1154</v>
      </c>
      <c r="B28" s="69" t="s">
        <v>1177</v>
      </c>
      <c r="C28" s="28" t="s">
        <v>1178</v>
      </c>
      <c r="D28" s="29" t="s">
        <v>1178</v>
      </c>
      <c r="E28" s="33"/>
    </row>
    <row r="29" spans="1:5" x14ac:dyDescent="0.2">
      <c r="A29" s="7" t="s">
        <v>1154</v>
      </c>
      <c r="B29" s="69" t="s">
        <v>1179</v>
      </c>
      <c r="C29" s="28" t="s">
        <v>1180</v>
      </c>
      <c r="D29" s="29" t="s">
        <v>1180</v>
      </c>
      <c r="E29" s="33"/>
    </row>
    <row r="30" spans="1:5" x14ac:dyDescent="0.2">
      <c r="A30" s="7" t="s">
        <v>1154</v>
      </c>
      <c r="B30" s="69" t="s">
        <v>1181</v>
      </c>
      <c r="C30" s="28" t="s">
        <v>1182</v>
      </c>
      <c r="D30" s="29" t="s">
        <v>1182</v>
      </c>
      <c r="E30" s="33"/>
    </row>
    <row r="31" spans="1:5" x14ac:dyDescent="0.2">
      <c r="A31" s="7" t="s">
        <v>1154</v>
      </c>
      <c r="B31" s="69" t="s">
        <v>1183</v>
      </c>
      <c r="C31" s="28" t="s">
        <v>1184</v>
      </c>
      <c r="D31" s="29" t="s">
        <v>1184</v>
      </c>
      <c r="E31" s="33"/>
    </row>
    <row r="32" spans="1:5" x14ac:dyDescent="0.2">
      <c r="A32" s="7" t="s">
        <v>1154</v>
      </c>
      <c r="B32" s="68" t="s">
        <v>1185</v>
      </c>
      <c r="C32" s="28" t="s">
        <v>1186</v>
      </c>
      <c r="D32" s="29" t="s">
        <v>1186</v>
      </c>
      <c r="E32" s="33"/>
    </row>
    <row r="33" spans="1:5" x14ac:dyDescent="0.2">
      <c r="A33" s="7" t="s">
        <v>1154</v>
      </c>
      <c r="B33" s="69" t="s">
        <v>1187</v>
      </c>
      <c r="C33" s="28" t="s">
        <v>1188</v>
      </c>
      <c r="D33" s="29" t="s">
        <v>1188</v>
      </c>
      <c r="E33" s="33"/>
    </row>
    <row r="34" spans="1:5" x14ac:dyDescent="0.2">
      <c r="A34" s="7" t="s">
        <v>1154</v>
      </c>
      <c r="B34" s="68" t="s">
        <v>1189</v>
      </c>
      <c r="C34" s="28" t="s">
        <v>1190</v>
      </c>
      <c r="D34" s="29" t="s">
        <v>1190</v>
      </c>
      <c r="E34" s="33"/>
    </row>
    <row r="35" spans="1:5" x14ac:dyDescent="0.2">
      <c r="A35" s="7" t="s">
        <v>1154</v>
      </c>
      <c r="B35" s="68" t="s">
        <v>1191</v>
      </c>
      <c r="C35" s="28" t="s">
        <v>1192</v>
      </c>
      <c r="D35" s="29" t="s">
        <v>1192</v>
      </c>
      <c r="E35" s="33"/>
    </row>
    <row r="36" spans="1:5" x14ac:dyDescent="0.2">
      <c r="A36" s="7" t="s">
        <v>1154</v>
      </c>
      <c r="B36" s="68" t="s">
        <v>1193</v>
      </c>
      <c r="C36" s="28" t="s">
        <v>1194</v>
      </c>
      <c r="D36" s="29" t="s">
        <v>1194</v>
      </c>
      <c r="E36" s="33"/>
    </row>
    <row r="37" spans="1:5" x14ac:dyDescent="0.2">
      <c r="A37" s="7" t="s">
        <v>1154</v>
      </c>
      <c r="B37" s="68" t="s">
        <v>1195</v>
      </c>
      <c r="C37" s="28" t="s">
        <v>1196</v>
      </c>
      <c r="D37" s="29" t="s">
        <v>1196</v>
      </c>
      <c r="E37" s="33"/>
    </row>
    <row r="38" spans="1:5" x14ac:dyDescent="0.2">
      <c r="A38" s="7" t="s">
        <v>1154</v>
      </c>
      <c r="B38" s="68" t="s">
        <v>1197</v>
      </c>
      <c r="C38" s="28" t="s">
        <v>1198</v>
      </c>
      <c r="D38" s="29" t="s">
        <v>1198</v>
      </c>
      <c r="E38" s="33"/>
    </row>
    <row r="39" spans="1:5" x14ac:dyDescent="0.2">
      <c r="A39" s="7" t="s">
        <v>1154</v>
      </c>
      <c r="B39" s="68" t="s">
        <v>1199</v>
      </c>
      <c r="C39" s="28" t="s">
        <v>1200</v>
      </c>
      <c r="D39" s="29" t="s">
        <v>1200</v>
      </c>
      <c r="E39" s="33"/>
    </row>
    <row r="40" spans="1:5" x14ac:dyDescent="0.2">
      <c r="A40" s="7" t="s">
        <v>1154</v>
      </c>
      <c r="B40" s="68" t="s">
        <v>1201</v>
      </c>
      <c r="C40" s="28" t="s">
        <v>1202</v>
      </c>
      <c r="D40" s="29" t="s">
        <v>1202</v>
      </c>
      <c r="E40" s="33"/>
    </row>
    <row r="41" spans="1:5" x14ac:dyDescent="0.2">
      <c r="A41" s="7" t="s">
        <v>1154</v>
      </c>
      <c r="B41" s="68" t="s">
        <v>655</v>
      </c>
      <c r="C41" s="28" t="s">
        <v>1203</v>
      </c>
      <c r="D41" s="29" t="s">
        <v>1203</v>
      </c>
      <c r="E41" s="33"/>
    </row>
    <row r="42" spans="1:5" x14ac:dyDescent="0.2">
      <c r="A42" s="7" t="s">
        <v>1154</v>
      </c>
      <c r="B42" s="68" t="s">
        <v>654</v>
      </c>
      <c r="C42" s="28" t="s">
        <v>1204</v>
      </c>
      <c r="D42" s="29" t="s">
        <v>1204</v>
      </c>
      <c r="E42" s="33"/>
    </row>
    <row r="43" spans="1:5" x14ac:dyDescent="0.2">
      <c r="A43" s="7" t="s">
        <v>1154</v>
      </c>
      <c r="B43" s="69" t="s">
        <v>653</v>
      </c>
      <c r="C43" s="28" t="s">
        <v>1205</v>
      </c>
      <c r="D43" s="29" t="s">
        <v>1205</v>
      </c>
      <c r="E43" s="33"/>
    </row>
    <row r="44" spans="1:5" x14ac:dyDescent="0.2">
      <c r="A44" s="7" t="s">
        <v>1154</v>
      </c>
      <c r="B44" s="69" t="s">
        <v>652</v>
      </c>
      <c r="C44" s="28" t="s">
        <v>1206</v>
      </c>
      <c r="D44" s="29" t="s">
        <v>1206</v>
      </c>
      <c r="E44" s="33"/>
    </row>
    <row r="45" spans="1:5" x14ac:dyDescent="0.2">
      <c r="A45" s="7" t="s">
        <v>1154</v>
      </c>
      <c r="B45" s="69" t="s">
        <v>651</v>
      </c>
      <c r="C45" s="28" t="s">
        <v>1207</v>
      </c>
      <c r="D45" s="29" t="s">
        <v>1207</v>
      </c>
      <c r="E45" s="33"/>
    </row>
    <row r="46" spans="1:5" x14ac:dyDescent="0.2">
      <c r="A46" s="7" t="s">
        <v>1154</v>
      </c>
      <c r="B46" s="69" t="s">
        <v>650</v>
      </c>
      <c r="C46" s="28" t="s">
        <v>1208</v>
      </c>
      <c r="D46" s="29" t="s">
        <v>1208</v>
      </c>
      <c r="E46" s="33"/>
    </row>
    <row r="47" spans="1:5" x14ac:dyDescent="0.2">
      <c r="A47" s="7" t="s">
        <v>1154</v>
      </c>
      <c r="B47" s="68" t="s">
        <v>649</v>
      </c>
      <c r="C47" s="28" t="s">
        <v>1209</v>
      </c>
      <c r="D47" s="29" t="s">
        <v>1209</v>
      </c>
      <c r="E47" s="33"/>
    </row>
    <row r="48" spans="1:5" x14ac:dyDescent="0.2">
      <c r="A48" s="7" t="s">
        <v>1154</v>
      </c>
      <c r="B48" s="68" t="s">
        <v>1210</v>
      </c>
      <c r="C48" s="28" t="s">
        <v>1211</v>
      </c>
      <c r="D48" s="29" t="s">
        <v>1211</v>
      </c>
      <c r="E48" s="33"/>
    </row>
    <row r="49" spans="1:5" x14ac:dyDescent="0.2">
      <c r="A49" s="7" t="s">
        <v>1154</v>
      </c>
      <c r="B49" s="68" t="s">
        <v>1212</v>
      </c>
      <c r="C49" s="28" t="s">
        <v>1213</v>
      </c>
      <c r="D49" s="29" t="s">
        <v>1213</v>
      </c>
      <c r="E49" s="33"/>
    </row>
    <row r="50" spans="1:5" x14ac:dyDescent="0.2">
      <c r="A50" s="7" t="s">
        <v>1154</v>
      </c>
      <c r="B50" s="68" t="s">
        <v>1214</v>
      </c>
      <c r="C50" s="28" t="s">
        <v>1215</v>
      </c>
      <c r="D50" s="29" t="s">
        <v>1215</v>
      </c>
      <c r="E50" s="33"/>
    </row>
    <row r="51" spans="1:5" x14ac:dyDescent="0.2">
      <c r="A51" s="7" t="s">
        <v>1154</v>
      </c>
      <c r="B51" s="68" t="s">
        <v>1216</v>
      </c>
      <c r="C51" s="28" t="s">
        <v>1217</v>
      </c>
      <c r="D51" s="29" t="s">
        <v>1217</v>
      </c>
      <c r="E51" s="33"/>
    </row>
    <row r="52" spans="1:5" x14ac:dyDescent="0.2">
      <c r="A52" s="7" t="s">
        <v>1154</v>
      </c>
      <c r="B52" s="68" t="s">
        <v>269</v>
      </c>
      <c r="C52" s="28" t="s">
        <v>1218</v>
      </c>
      <c r="D52" s="29" t="s">
        <v>1218</v>
      </c>
      <c r="E52" s="33"/>
    </row>
    <row r="53" spans="1:5" x14ac:dyDescent="0.2">
      <c r="A53" s="7" t="s">
        <v>1154</v>
      </c>
      <c r="B53" s="68" t="s">
        <v>1219</v>
      </c>
      <c r="C53" s="28" t="s">
        <v>1220</v>
      </c>
      <c r="D53" s="29" t="s">
        <v>1220</v>
      </c>
      <c r="E53" s="33"/>
    </row>
    <row r="54" spans="1:5" x14ac:dyDescent="0.2">
      <c r="A54" s="7" t="s">
        <v>1154</v>
      </c>
      <c r="B54" s="68" t="s">
        <v>1221</v>
      </c>
      <c r="C54" s="28" t="s">
        <v>1222</v>
      </c>
      <c r="D54" s="29" t="s">
        <v>1222</v>
      </c>
      <c r="E54" s="33"/>
    </row>
    <row r="55" spans="1:5" x14ac:dyDescent="0.2">
      <c r="A55" s="7" t="s">
        <v>1154</v>
      </c>
      <c r="B55" s="68" t="s">
        <v>13</v>
      </c>
      <c r="C55" s="28" t="s">
        <v>1223</v>
      </c>
      <c r="D55" s="29" t="s">
        <v>1223</v>
      </c>
      <c r="E55" s="33"/>
    </row>
    <row r="56" spans="1:5" x14ac:dyDescent="0.2">
      <c r="A56" s="7" t="s">
        <v>1154</v>
      </c>
      <c r="B56" s="68" t="s">
        <v>270</v>
      </c>
      <c r="C56" s="28" t="s">
        <v>1224</v>
      </c>
      <c r="D56" s="29" t="s">
        <v>1224</v>
      </c>
      <c r="E56" s="33"/>
    </row>
    <row r="57" spans="1:5" x14ac:dyDescent="0.2">
      <c r="A57" s="7" t="s">
        <v>1154</v>
      </c>
      <c r="B57" s="68" t="s">
        <v>648</v>
      </c>
      <c r="C57" s="28" t="s">
        <v>268</v>
      </c>
      <c r="D57" s="29" t="s">
        <v>268</v>
      </c>
      <c r="E57" s="33"/>
    </row>
    <row r="58" spans="1:5" x14ac:dyDescent="0.2">
      <c r="A58" s="7" t="s">
        <v>1154</v>
      </c>
      <c r="B58" s="68" t="s">
        <v>271</v>
      </c>
      <c r="C58" s="28" t="s">
        <v>1225</v>
      </c>
      <c r="D58" s="29" t="s">
        <v>1225</v>
      </c>
      <c r="E58" s="33"/>
    </row>
    <row r="59" spans="1:5" x14ac:dyDescent="0.2">
      <c r="A59" s="7" t="s">
        <v>1154</v>
      </c>
      <c r="B59" s="68" t="s">
        <v>272</v>
      </c>
      <c r="C59" s="28" t="s">
        <v>1226</v>
      </c>
      <c r="D59" s="29" t="s">
        <v>1226</v>
      </c>
      <c r="E59" s="33"/>
    </row>
    <row r="60" spans="1:5" x14ac:dyDescent="0.2">
      <c r="A60" s="7" t="s">
        <v>1154</v>
      </c>
      <c r="B60" s="68" t="s">
        <v>1227</v>
      </c>
      <c r="C60" s="28" t="s">
        <v>1228</v>
      </c>
      <c r="D60" s="29" t="s">
        <v>1228</v>
      </c>
      <c r="E60" s="33"/>
    </row>
    <row r="61" spans="1:5" x14ac:dyDescent="0.2">
      <c r="A61" s="7" t="s">
        <v>1154</v>
      </c>
      <c r="B61" s="68" t="s">
        <v>273</v>
      </c>
      <c r="C61" s="28" t="s">
        <v>274</v>
      </c>
      <c r="D61" s="29" t="s">
        <v>274</v>
      </c>
      <c r="E61" s="33"/>
    </row>
    <row r="62" spans="1:5" x14ac:dyDescent="0.2">
      <c r="A62" s="7" t="s">
        <v>1154</v>
      </c>
      <c r="B62" s="68" t="s">
        <v>275</v>
      </c>
      <c r="C62" s="28" t="s">
        <v>1229</v>
      </c>
      <c r="D62" s="29" t="s">
        <v>1229</v>
      </c>
      <c r="E62" s="33"/>
    </row>
    <row r="63" spans="1:5" x14ac:dyDescent="0.2">
      <c r="A63" s="7" t="s">
        <v>1154</v>
      </c>
      <c r="B63" s="68" t="s">
        <v>276</v>
      </c>
      <c r="C63" s="28" t="s">
        <v>1230</v>
      </c>
      <c r="D63" s="29" t="s">
        <v>1230</v>
      </c>
      <c r="E63" s="33"/>
    </row>
    <row r="64" spans="1:5" x14ac:dyDescent="0.2">
      <c r="A64" s="7" t="s">
        <v>1154</v>
      </c>
      <c r="B64" s="68" t="s">
        <v>277</v>
      </c>
      <c r="C64" s="28" t="s">
        <v>278</v>
      </c>
      <c r="D64" s="29" t="s">
        <v>278</v>
      </c>
      <c r="E64" s="33"/>
    </row>
    <row r="65" spans="1:5" x14ac:dyDescent="0.2">
      <c r="A65" s="7" t="s">
        <v>1154</v>
      </c>
      <c r="B65" s="69" t="s">
        <v>279</v>
      </c>
      <c r="C65" s="28" t="s">
        <v>280</v>
      </c>
      <c r="D65" s="29" t="s">
        <v>280</v>
      </c>
      <c r="E65" s="33"/>
    </row>
    <row r="66" spans="1:5" x14ac:dyDescent="0.2">
      <c r="A66" s="7" t="s">
        <v>1154</v>
      </c>
      <c r="B66" s="69" t="s">
        <v>281</v>
      </c>
      <c r="C66" s="28" t="s">
        <v>282</v>
      </c>
      <c r="D66" s="29" t="s">
        <v>282</v>
      </c>
      <c r="E66" s="33"/>
    </row>
    <row r="67" spans="1:5" x14ac:dyDescent="0.2">
      <c r="A67" s="7" t="s">
        <v>1154</v>
      </c>
      <c r="B67" s="69" t="s">
        <v>14</v>
      </c>
      <c r="C67" s="28" t="s">
        <v>1231</v>
      </c>
      <c r="D67" s="29" t="s">
        <v>1231</v>
      </c>
      <c r="E67" s="33"/>
    </row>
    <row r="68" spans="1:5" x14ac:dyDescent="0.2">
      <c r="A68" s="7" t="s">
        <v>1154</v>
      </c>
      <c r="B68" s="68" t="s">
        <v>15</v>
      </c>
      <c r="C68" s="28" t="s">
        <v>1232</v>
      </c>
      <c r="D68" s="29" t="s">
        <v>1232</v>
      </c>
      <c r="E68" s="33"/>
    </row>
    <row r="69" spans="1:5" x14ac:dyDescent="0.2">
      <c r="A69" s="7" t="s">
        <v>1154</v>
      </c>
      <c r="B69" s="68" t="s">
        <v>647</v>
      </c>
      <c r="C69" s="28" t="s">
        <v>1233</v>
      </c>
      <c r="D69" s="29" t="s">
        <v>1233</v>
      </c>
      <c r="E69" s="33"/>
    </row>
    <row r="70" spans="1:5" x14ac:dyDescent="0.2">
      <c r="A70" s="7" t="s">
        <v>1154</v>
      </c>
      <c r="B70" s="68" t="s">
        <v>645</v>
      </c>
      <c r="C70" s="28" t="s">
        <v>646</v>
      </c>
      <c r="D70" s="29" t="s">
        <v>646</v>
      </c>
      <c r="E70" s="33"/>
    </row>
    <row r="71" spans="1:5" x14ac:dyDescent="0.2">
      <c r="A71" s="7" t="s">
        <v>1154</v>
      </c>
      <c r="B71" s="68" t="s">
        <v>283</v>
      </c>
      <c r="C71" s="28" t="s">
        <v>1234</v>
      </c>
      <c r="D71" s="29" t="s">
        <v>1234</v>
      </c>
      <c r="E71" s="33"/>
    </row>
    <row r="72" spans="1:5" x14ac:dyDescent="0.2">
      <c r="A72" s="7" t="s">
        <v>1154</v>
      </c>
      <c r="B72" s="68" t="s">
        <v>284</v>
      </c>
      <c r="C72" s="28" t="s">
        <v>285</v>
      </c>
      <c r="D72" s="29" t="s">
        <v>285</v>
      </c>
      <c r="E72" s="33"/>
    </row>
    <row r="73" spans="1:5" x14ac:dyDescent="0.2">
      <c r="A73" s="7" t="s">
        <v>1154</v>
      </c>
      <c r="B73" s="68" t="s">
        <v>286</v>
      </c>
      <c r="C73" s="28" t="s">
        <v>1235</v>
      </c>
      <c r="D73" s="29" t="s">
        <v>1235</v>
      </c>
      <c r="E73" s="33"/>
    </row>
    <row r="74" spans="1:5" x14ac:dyDescent="0.2">
      <c r="A74" s="7" t="s">
        <v>1154</v>
      </c>
      <c r="B74" s="68" t="s">
        <v>287</v>
      </c>
      <c r="C74" s="28" t="s">
        <v>288</v>
      </c>
      <c r="D74" s="29" t="s">
        <v>288</v>
      </c>
      <c r="E74" s="33"/>
    </row>
    <row r="75" spans="1:5" x14ac:dyDescent="0.2">
      <c r="A75" s="7" t="s">
        <v>1154</v>
      </c>
      <c r="B75" s="68" t="s">
        <v>289</v>
      </c>
      <c r="C75" s="28" t="s">
        <v>290</v>
      </c>
      <c r="D75" s="29" t="s">
        <v>290</v>
      </c>
      <c r="E75" s="33"/>
    </row>
    <row r="76" spans="1:5" x14ac:dyDescent="0.2">
      <c r="A76" s="7" t="s">
        <v>1154</v>
      </c>
      <c r="B76" s="68" t="s">
        <v>291</v>
      </c>
      <c r="C76" s="28" t="s">
        <v>1236</v>
      </c>
      <c r="D76" s="29" t="s">
        <v>1236</v>
      </c>
      <c r="E76" s="33"/>
    </row>
    <row r="77" spans="1:5" x14ac:dyDescent="0.2">
      <c r="A77" s="7" t="s">
        <v>1154</v>
      </c>
      <c r="B77" s="68" t="s">
        <v>292</v>
      </c>
      <c r="C77" s="28" t="s">
        <v>293</v>
      </c>
      <c r="D77" s="29" t="s">
        <v>293</v>
      </c>
      <c r="E77" s="33"/>
    </row>
    <row r="78" spans="1:5" x14ac:dyDescent="0.2">
      <c r="A78" s="7" t="s">
        <v>1154</v>
      </c>
      <c r="B78" s="68" t="s">
        <v>294</v>
      </c>
      <c r="C78" s="28" t="s">
        <v>295</v>
      </c>
      <c r="D78" s="29" t="s">
        <v>295</v>
      </c>
      <c r="E78" s="33"/>
    </row>
    <row r="79" spans="1:5" x14ac:dyDescent="0.2">
      <c r="A79" s="7" t="s">
        <v>1154</v>
      </c>
      <c r="B79" s="68" t="s">
        <v>296</v>
      </c>
      <c r="C79" s="28" t="s">
        <v>1237</v>
      </c>
      <c r="D79" s="29" t="s">
        <v>1237</v>
      </c>
      <c r="E79" s="33"/>
    </row>
    <row r="80" spans="1:5" x14ac:dyDescent="0.2">
      <c r="A80" s="7" t="s">
        <v>1154</v>
      </c>
      <c r="B80" s="68" t="s">
        <v>297</v>
      </c>
      <c r="C80" s="28" t="s">
        <v>298</v>
      </c>
      <c r="D80" s="29" t="s">
        <v>298</v>
      </c>
      <c r="E80" s="33"/>
    </row>
    <row r="81" spans="1:5" x14ac:dyDescent="0.2">
      <c r="A81" s="7" t="s">
        <v>1154</v>
      </c>
      <c r="B81" s="68" t="s">
        <v>299</v>
      </c>
      <c r="C81" s="28" t="s">
        <v>300</v>
      </c>
      <c r="D81" s="29" t="s">
        <v>300</v>
      </c>
      <c r="E81" s="33"/>
    </row>
    <row r="82" spans="1:5" x14ac:dyDescent="0.2">
      <c r="A82" s="7" t="s">
        <v>1154</v>
      </c>
      <c r="B82" s="68" t="s">
        <v>301</v>
      </c>
      <c r="C82" s="28" t="s">
        <v>302</v>
      </c>
      <c r="D82" s="29" t="s">
        <v>302</v>
      </c>
      <c r="E82" s="33"/>
    </row>
    <row r="83" spans="1:5" x14ac:dyDescent="0.2">
      <c r="A83" s="7" t="s">
        <v>1154</v>
      </c>
      <c r="B83" s="68" t="s">
        <v>303</v>
      </c>
      <c r="C83" s="28" t="s">
        <v>304</v>
      </c>
      <c r="D83" s="29" t="s">
        <v>304</v>
      </c>
      <c r="E83" s="33"/>
    </row>
    <row r="84" spans="1:5" x14ac:dyDescent="0.2">
      <c r="A84" s="7" t="s">
        <v>1154</v>
      </c>
      <c r="B84" s="68" t="s">
        <v>305</v>
      </c>
      <c r="C84" s="28" t="s">
        <v>306</v>
      </c>
      <c r="D84" s="29" t="s">
        <v>306</v>
      </c>
      <c r="E84" s="33"/>
    </row>
    <row r="85" spans="1:5" x14ac:dyDescent="0.2">
      <c r="A85" s="7" t="s">
        <v>1154</v>
      </c>
      <c r="B85" s="68" t="s">
        <v>307</v>
      </c>
      <c r="C85" s="28" t="s">
        <v>308</v>
      </c>
      <c r="D85" s="29" t="s">
        <v>308</v>
      </c>
      <c r="E85" s="33"/>
    </row>
    <row r="86" spans="1:5" x14ac:dyDescent="0.2">
      <c r="A86" s="7" t="s">
        <v>1154</v>
      </c>
      <c r="B86" s="68" t="s">
        <v>309</v>
      </c>
      <c r="C86" s="28" t="s">
        <v>1238</v>
      </c>
      <c r="D86" s="29" t="s">
        <v>1238</v>
      </c>
      <c r="E86" s="33"/>
    </row>
    <row r="87" spans="1:5" x14ac:dyDescent="0.2">
      <c r="A87" s="7" t="s">
        <v>1154</v>
      </c>
      <c r="B87" s="68" t="s">
        <v>310</v>
      </c>
      <c r="C87" s="28" t="s">
        <v>1239</v>
      </c>
      <c r="D87" s="29" t="s">
        <v>1239</v>
      </c>
      <c r="E87" s="33"/>
    </row>
    <row r="88" spans="1:5" x14ac:dyDescent="0.2">
      <c r="A88" s="7" t="s">
        <v>1154</v>
      </c>
      <c r="B88" s="68" t="s">
        <v>311</v>
      </c>
      <c r="C88" s="28" t="s">
        <v>1240</v>
      </c>
      <c r="D88" s="29" t="s">
        <v>1240</v>
      </c>
      <c r="E88" s="33"/>
    </row>
    <row r="89" spans="1:5" x14ac:dyDescent="0.2">
      <c r="A89" s="7" t="s">
        <v>1154</v>
      </c>
      <c r="B89" s="68" t="s">
        <v>16</v>
      </c>
      <c r="C89" s="28" t="s">
        <v>17</v>
      </c>
      <c r="D89" s="29" t="s">
        <v>17</v>
      </c>
      <c r="E89" s="33"/>
    </row>
    <row r="90" spans="1:5" x14ac:dyDescent="0.2">
      <c r="A90" s="7" t="s">
        <v>1154</v>
      </c>
      <c r="B90" s="68" t="s">
        <v>18</v>
      </c>
      <c r="C90" s="28" t="s">
        <v>1241</v>
      </c>
      <c r="D90" s="29" t="s">
        <v>1241</v>
      </c>
      <c r="E90" s="33"/>
    </row>
    <row r="91" spans="1:5" x14ac:dyDescent="0.2">
      <c r="A91" s="7" t="s">
        <v>1154</v>
      </c>
      <c r="B91" s="68" t="s">
        <v>643</v>
      </c>
      <c r="C91" s="28" t="s">
        <v>644</v>
      </c>
      <c r="D91" s="29" t="s">
        <v>644</v>
      </c>
      <c r="E91" s="33"/>
    </row>
    <row r="92" spans="1:5" x14ac:dyDescent="0.2">
      <c r="A92" s="7" t="s">
        <v>1154</v>
      </c>
      <c r="B92" s="68" t="s">
        <v>1242</v>
      </c>
      <c r="C92" s="28" t="s">
        <v>1243</v>
      </c>
      <c r="D92" s="29" t="s">
        <v>1243</v>
      </c>
      <c r="E92" s="33"/>
    </row>
    <row r="93" spans="1:5" x14ac:dyDescent="0.2">
      <c r="A93" s="7" t="s">
        <v>1154</v>
      </c>
      <c r="B93" s="68" t="s">
        <v>1244</v>
      </c>
      <c r="C93" s="28" t="s">
        <v>1245</v>
      </c>
      <c r="D93" s="29" t="s">
        <v>1245</v>
      </c>
      <c r="E93" s="33"/>
    </row>
    <row r="94" spans="1:5" x14ac:dyDescent="0.2">
      <c r="A94" s="7" t="s">
        <v>1154</v>
      </c>
      <c r="B94" s="68" t="s">
        <v>1246</v>
      </c>
      <c r="C94" s="28" t="s">
        <v>1247</v>
      </c>
      <c r="D94" s="29" t="s">
        <v>1247</v>
      </c>
      <c r="E94" s="33"/>
    </row>
    <row r="95" spans="1:5" x14ac:dyDescent="0.2">
      <c r="A95" s="7" t="s">
        <v>1154</v>
      </c>
      <c r="B95" s="68" t="s">
        <v>1248</v>
      </c>
      <c r="C95" s="28" t="s">
        <v>1249</v>
      </c>
      <c r="D95" s="29" t="s">
        <v>1249</v>
      </c>
      <c r="E95" s="33"/>
    </row>
    <row r="96" spans="1:5" x14ac:dyDescent="0.2">
      <c r="A96" s="7" t="s">
        <v>1154</v>
      </c>
      <c r="B96" s="68" t="s">
        <v>312</v>
      </c>
      <c r="C96" s="28" t="s">
        <v>313</v>
      </c>
      <c r="D96" s="29" t="s">
        <v>313</v>
      </c>
      <c r="E96" s="33"/>
    </row>
    <row r="97" spans="1:5" x14ac:dyDescent="0.2">
      <c r="A97" s="7" t="s">
        <v>1154</v>
      </c>
      <c r="B97" s="68" t="s">
        <v>314</v>
      </c>
      <c r="C97" s="28" t="s">
        <v>1250</v>
      </c>
      <c r="D97" s="29" t="s">
        <v>1250</v>
      </c>
      <c r="E97" s="33"/>
    </row>
    <row r="98" spans="1:5" x14ac:dyDescent="0.2">
      <c r="A98" s="7" t="s">
        <v>1154</v>
      </c>
      <c r="B98" s="68" t="s">
        <v>315</v>
      </c>
      <c r="C98" s="28" t="s">
        <v>316</v>
      </c>
      <c r="D98" t="s">
        <v>316</v>
      </c>
      <c r="E98" s="33"/>
    </row>
    <row r="99" spans="1:5" x14ac:dyDescent="0.2">
      <c r="A99" s="7" t="s">
        <v>1154</v>
      </c>
      <c r="B99" s="68" t="s">
        <v>1251</v>
      </c>
      <c r="C99" s="28" t="s">
        <v>1252</v>
      </c>
      <c r="D99" s="29" t="s">
        <v>1252</v>
      </c>
      <c r="E99" s="33"/>
    </row>
    <row r="100" spans="1:5" x14ac:dyDescent="0.2">
      <c r="A100" s="7" t="s">
        <v>1154</v>
      </c>
      <c r="B100" s="68" t="s">
        <v>317</v>
      </c>
      <c r="C100" s="28" t="s">
        <v>1253</v>
      </c>
      <c r="D100" s="29" t="s">
        <v>1253</v>
      </c>
      <c r="E100" s="33"/>
    </row>
    <row r="101" spans="1:5" x14ac:dyDescent="0.2">
      <c r="A101" s="7" t="s">
        <v>1154</v>
      </c>
      <c r="B101" s="68" t="s">
        <v>318</v>
      </c>
      <c r="C101" s="28" t="s">
        <v>319</v>
      </c>
      <c r="D101" s="29" t="s">
        <v>319</v>
      </c>
      <c r="E101" s="33"/>
    </row>
    <row r="102" spans="1:5" x14ac:dyDescent="0.2">
      <c r="A102" s="7" t="s">
        <v>1154</v>
      </c>
      <c r="B102" s="68" t="s">
        <v>320</v>
      </c>
      <c r="C102" s="28" t="s">
        <v>1254</v>
      </c>
      <c r="D102" s="29" t="s">
        <v>1254</v>
      </c>
      <c r="E102" s="33"/>
    </row>
    <row r="103" spans="1:5" x14ac:dyDescent="0.2">
      <c r="A103" s="7" t="s">
        <v>1154</v>
      </c>
      <c r="B103" s="68" t="s">
        <v>321</v>
      </c>
      <c r="C103" s="28" t="s">
        <v>322</v>
      </c>
      <c r="D103" s="29" t="s">
        <v>322</v>
      </c>
      <c r="E103" s="33"/>
    </row>
    <row r="104" spans="1:5" x14ac:dyDescent="0.2">
      <c r="A104" s="7" t="s">
        <v>1154</v>
      </c>
      <c r="B104" s="68" t="s">
        <v>323</v>
      </c>
      <c r="C104" s="28" t="s">
        <v>324</v>
      </c>
      <c r="D104" s="29" t="s">
        <v>324</v>
      </c>
      <c r="E104" s="33"/>
    </row>
    <row r="105" spans="1:5" x14ac:dyDescent="0.2">
      <c r="A105" s="7" t="s">
        <v>1154</v>
      </c>
      <c r="B105" s="68" t="s">
        <v>325</v>
      </c>
      <c r="C105" s="28" t="s">
        <v>326</v>
      </c>
      <c r="D105" s="29" t="s">
        <v>326</v>
      </c>
      <c r="E105" s="33"/>
    </row>
    <row r="106" spans="1:5" x14ac:dyDescent="0.2">
      <c r="A106" s="7" t="s">
        <v>1154</v>
      </c>
      <c r="B106" s="68" t="s">
        <v>327</v>
      </c>
      <c r="C106" s="28" t="s">
        <v>328</v>
      </c>
      <c r="D106" s="29" t="s">
        <v>328</v>
      </c>
      <c r="E106" s="33"/>
    </row>
    <row r="107" spans="1:5" x14ac:dyDescent="0.2">
      <c r="A107" s="7" t="s">
        <v>1154</v>
      </c>
      <c r="B107" s="68" t="s">
        <v>329</v>
      </c>
      <c r="C107" s="28" t="s">
        <v>330</v>
      </c>
      <c r="D107" s="29" t="s">
        <v>330</v>
      </c>
      <c r="E107" s="33"/>
    </row>
    <row r="108" spans="1:5" x14ac:dyDescent="0.2">
      <c r="A108" s="7" t="s">
        <v>1154</v>
      </c>
      <c r="B108" s="68" t="s">
        <v>331</v>
      </c>
      <c r="C108" s="28" t="s">
        <v>332</v>
      </c>
      <c r="D108" s="29" t="s">
        <v>332</v>
      </c>
      <c r="E108" s="33"/>
    </row>
    <row r="109" spans="1:5" x14ac:dyDescent="0.2">
      <c r="A109" s="7" t="s">
        <v>1154</v>
      </c>
      <c r="B109" s="68" t="s">
        <v>333</v>
      </c>
      <c r="C109" s="28" t="s">
        <v>334</v>
      </c>
      <c r="D109" s="29" t="s">
        <v>334</v>
      </c>
      <c r="E109" s="33"/>
    </row>
    <row r="110" spans="1:5" x14ac:dyDescent="0.2">
      <c r="A110" s="7" t="s">
        <v>1154</v>
      </c>
      <c r="B110" s="68" t="s">
        <v>335</v>
      </c>
      <c r="C110" s="28" t="s">
        <v>336</v>
      </c>
      <c r="D110" s="29" t="s">
        <v>336</v>
      </c>
      <c r="E110" s="33"/>
    </row>
    <row r="111" spans="1:5" x14ac:dyDescent="0.2">
      <c r="A111" s="7" t="s">
        <v>1154</v>
      </c>
      <c r="B111" s="68" t="s">
        <v>337</v>
      </c>
      <c r="C111" s="28" t="s">
        <v>1255</v>
      </c>
      <c r="D111" s="29" t="s">
        <v>1255</v>
      </c>
      <c r="E111" s="33"/>
    </row>
    <row r="112" spans="1:5" x14ac:dyDescent="0.2">
      <c r="A112" s="7" t="s">
        <v>1154</v>
      </c>
      <c r="B112" s="68" t="s">
        <v>338</v>
      </c>
      <c r="C112" s="28" t="s">
        <v>1256</v>
      </c>
      <c r="D112" s="29" t="s">
        <v>1256</v>
      </c>
      <c r="E112" s="33"/>
    </row>
    <row r="113" spans="1:5" x14ac:dyDescent="0.2">
      <c r="A113" s="7" t="s">
        <v>1154</v>
      </c>
      <c r="B113" s="68" t="s">
        <v>339</v>
      </c>
      <c r="C113" s="28" t="s">
        <v>340</v>
      </c>
      <c r="D113" s="29" t="s">
        <v>340</v>
      </c>
      <c r="E113" s="33"/>
    </row>
    <row r="114" spans="1:5" x14ac:dyDescent="0.2">
      <c r="A114" s="7" t="s">
        <v>1154</v>
      </c>
      <c r="B114" s="68" t="s">
        <v>341</v>
      </c>
      <c r="C114" s="28" t="s">
        <v>342</v>
      </c>
      <c r="D114" s="29" t="s">
        <v>342</v>
      </c>
      <c r="E114" s="33"/>
    </row>
    <row r="115" spans="1:5" x14ac:dyDescent="0.2">
      <c r="A115" s="7" t="s">
        <v>1154</v>
      </c>
      <c r="B115" s="68" t="s">
        <v>343</v>
      </c>
      <c r="C115" s="28" t="s">
        <v>1257</v>
      </c>
      <c r="D115" s="29" t="s">
        <v>1257</v>
      </c>
      <c r="E115" s="33"/>
    </row>
    <row r="116" spans="1:5" x14ac:dyDescent="0.2">
      <c r="A116" s="7" t="s">
        <v>1154</v>
      </c>
      <c r="B116" s="68" t="s">
        <v>344</v>
      </c>
      <c r="C116" s="28" t="s">
        <v>1258</v>
      </c>
      <c r="D116" s="29" t="s">
        <v>1258</v>
      </c>
      <c r="E116" s="33"/>
    </row>
    <row r="117" spans="1:5" x14ac:dyDescent="0.2">
      <c r="A117" s="7" t="s">
        <v>1154</v>
      </c>
      <c r="B117" s="68" t="s">
        <v>345</v>
      </c>
      <c r="C117" s="28" t="s">
        <v>346</v>
      </c>
      <c r="D117" s="29" t="s">
        <v>346</v>
      </c>
      <c r="E117" s="33"/>
    </row>
    <row r="118" spans="1:5" x14ac:dyDescent="0.2">
      <c r="A118" s="7" t="s">
        <v>1154</v>
      </c>
      <c r="B118" s="68" t="s">
        <v>347</v>
      </c>
      <c r="C118" s="28" t="s">
        <v>348</v>
      </c>
      <c r="D118" s="29" t="s">
        <v>348</v>
      </c>
      <c r="E118" s="33"/>
    </row>
    <row r="119" spans="1:5" x14ac:dyDescent="0.2">
      <c r="A119" s="7" t="s">
        <v>1154</v>
      </c>
      <c r="B119" s="68" t="s">
        <v>349</v>
      </c>
      <c r="C119" s="28" t="s">
        <v>350</v>
      </c>
      <c r="D119" s="29" t="s">
        <v>350</v>
      </c>
      <c r="E119" s="33"/>
    </row>
    <row r="120" spans="1:5" x14ac:dyDescent="0.2">
      <c r="A120" s="7" t="s">
        <v>1154</v>
      </c>
      <c r="B120" s="69" t="s">
        <v>351</v>
      </c>
      <c r="C120" s="28" t="s">
        <v>352</v>
      </c>
      <c r="D120" s="34" t="s">
        <v>352</v>
      </c>
      <c r="E120" s="33"/>
    </row>
    <row r="121" spans="1:5" x14ac:dyDescent="0.2">
      <c r="A121" s="7" t="s">
        <v>1154</v>
      </c>
      <c r="B121" s="68" t="s">
        <v>353</v>
      </c>
      <c r="C121" s="28" t="s">
        <v>354</v>
      </c>
      <c r="D121" s="29" t="s">
        <v>354</v>
      </c>
      <c r="E121" s="33"/>
    </row>
    <row r="122" spans="1:5" x14ac:dyDescent="0.2">
      <c r="A122" s="7" t="s">
        <v>1154</v>
      </c>
      <c r="B122" s="68" t="s">
        <v>355</v>
      </c>
      <c r="C122" s="28" t="s">
        <v>356</v>
      </c>
      <c r="D122" s="29" t="s">
        <v>356</v>
      </c>
      <c r="E122" s="33"/>
    </row>
    <row r="123" spans="1:5" x14ac:dyDescent="0.2">
      <c r="A123" s="7" t="s">
        <v>1154</v>
      </c>
      <c r="B123" s="68" t="s">
        <v>357</v>
      </c>
      <c r="C123" s="28" t="s">
        <v>358</v>
      </c>
      <c r="D123" s="29" t="s">
        <v>358</v>
      </c>
      <c r="E123" s="33"/>
    </row>
    <row r="124" spans="1:5" x14ac:dyDescent="0.2">
      <c r="A124" s="7" t="s">
        <v>1154</v>
      </c>
      <c r="B124" s="68" t="s">
        <v>359</v>
      </c>
      <c r="C124" s="28" t="s">
        <v>360</v>
      </c>
      <c r="D124" s="29" t="s">
        <v>360</v>
      </c>
      <c r="E124" s="33"/>
    </row>
    <row r="125" spans="1:5" x14ac:dyDescent="0.2">
      <c r="A125" s="7" t="s">
        <v>1154</v>
      </c>
      <c r="B125" s="68" t="s">
        <v>361</v>
      </c>
      <c r="C125" s="28" t="s">
        <v>362</v>
      </c>
      <c r="D125" s="29" t="s">
        <v>362</v>
      </c>
      <c r="E125" s="33"/>
    </row>
    <row r="126" spans="1:5" x14ac:dyDescent="0.2">
      <c r="A126" s="7" t="s">
        <v>1154</v>
      </c>
      <c r="B126" s="68" t="s">
        <v>363</v>
      </c>
      <c r="C126" s="28" t="s">
        <v>364</v>
      </c>
      <c r="D126" s="29" t="s">
        <v>364</v>
      </c>
      <c r="E126" s="33"/>
    </row>
    <row r="127" spans="1:5" x14ac:dyDescent="0.2">
      <c r="A127" s="7" t="s">
        <v>1154</v>
      </c>
      <c r="B127" s="68" t="s">
        <v>365</v>
      </c>
      <c r="C127" s="28" t="s">
        <v>1135</v>
      </c>
      <c r="D127" s="29" t="s">
        <v>1135</v>
      </c>
      <c r="E127" s="33"/>
    </row>
    <row r="128" spans="1:5" x14ac:dyDescent="0.2">
      <c r="A128" s="7" t="s">
        <v>1154</v>
      </c>
      <c r="B128" s="68" t="s">
        <v>366</v>
      </c>
      <c r="C128" s="28" t="s">
        <v>367</v>
      </c>
      <c r="D128" s="29" t="s">
        <v>367</v>
      </c>
      <c r="E128" s="33"/>
    </row>
    <row r="129" spans="1:5" x14ac:dyDescent="0.2">
      <c r="A129" s="7" t="s">
        <v>1154</v>
      </c>
      <c r="B129" s="68" t="s">
        <v>368</v>
      </c>
      <c r="C129" s="28" t="s">
        <v>369</v>
      </c>
      <c r="D129" s="29" t="s">
        <v>369</v>
      </c>
      <c r="E129" s="33"/>
    </row>
    <row r="130" spans="1:5" x14ac:dyDescent="0.2">
      <c r="A130" s="7" t="s">
        <v>1154</v>
      </c>
      <c r="B130" s="68" t="s">
        <v>370</v>
      </c>
      <c r="C130" s="28" t="s">
        <v>371</v>
      </c>
      <c r="D130" s="29" t="s">
        <v>371</v>
      </c>
      <c r="E130" s="33"/>
    </row>
    <row r="131" spans="1:5" x14ac:dyDescent="0.2">
      <c r="A131" s="7" t="s">
        <v>1154</v>
      </c>
      <c r="B131" s="68" t="s">
        <v>372</v>
      </c>
      <c r="C131" s="28" t="s">
        <v>373</v>
      </c>
      <c r="D131" s="29" t="s">
        <v>373</v>
      </c>
      <c r="E131" s="33"/>
    </row>
    <row r="132" spans="1:5" x14ac:dyDescent="0.2">
      <c r="A132" s="7" t="s">
        <v>1154</v>
      </c>
      <c r="B132" s="68" t="s">
        <v>374</v>
      </c>
      <c r="C132" s="28" t="s">
        <v>375</v>
      </c>
      <c r="D132" s="29" t="s">
        <v>375</v>
      </c>
      <c r="E132" s="33"/>
    </row>
    <row r="133" spans="1:5" x14ac:dyDescent="0.2">
      <c r="A133" s="7" t="s">
        <v>1154</v>
      </c>
      <c r="B133" s="68" t="s">
        <v>376</v>
      </c>
      <c r="C133" s="28" t="s">
        <v>377</v>
      </c>
      <c r="D133" s="29" t="s">
        <v>377</v>
      </c>
      <c r="E133" s="33"/>
    </row>
    <row r="134" spans="1:5" x14ac:dyDescent="0.2">
      <c r="A134" s="7" t="s">
        <v>1154</v>
      </c>
      <c r="B134" s="68" t="s">
        <v>378</v>
      </c>
      <c r="C134" s="28" t="s">
        <v>379</v>
      </c>
      <c r="D134" s="29" t="s">
        <v>379</v>
      </c>
      <c r="E134" s="33"/>
    </row>
    <row r="135" spans="1:5" x14ac:dyDescent="0.2">
      <c r="A135" s="7" t="s">
        <v>1154</v>
      </c>
      <c r="B135" s="68" t="s">
        <v>380</v>
      </c>
      <c r="C135" s="28" t="s">
        <v>381</v>
      </c>
      <c r="D135" s="29" t="s">
        <v>381</v>
      </c>
      <c r="E135" s="33"/>
    </row>
    <row r="136" spans="1:5" x14ac:dyDescent="0.2">
      <c r="A136" s="7" t="s">
        <v>1154</v>
      </c>
      <c r="B136" s="68" t="s">
        <v>382</v>
      </c>
      <c r="C136" s="28" t="s">
        <v>383</v>
      </c>
      <c r="D136" s="29" t="s">
        <v>383</v>
      </c>
      <c r="E136" s="33"/>
    </row>
    <row r="137" spans="1:5" x14ac:dyDescent="0.2">
      <c r="A137" s="7" t="s">
        <v>1154</v>
      </c>
      <c r="B137" s="68" t="s">
        <v>384</v>
      </c>
      <c r="C137" s="28" t="s">
        <v>1259</v>
      </c>
      <c r="D137" s="29" t="s">
        <v>1259</v>
      </c>
      <c r="E137" s="33"/>
    </row>
    <row r="138" spans="1:5" x14ac:dyDescent="0.2">
      <c r="A138" s="7" t="s">
        <v>1154</v>
      </c>
      <c r="B138" s="68" t="s">
        <v>385</v>
      </c>
      <c r="C138" s="28" t="s">
        <v>386</v>
      </c>
      <c r="D138" s="29" t="s">
        <v>386</v>
      </c>
      <c r="E138" s="33"/>
    </row>
    <row r="139" spans="1:5" x14ac:dyDescent="0.2">
      <c r="A139" s="7" t="s">
        <v>1154</v>
      </c>
      <c r="B139" s="68" t="s">
        <v>387</v>
      </c>
      <c r="C139" s="28" t="s">
        <v>388</v>
      </c>
      <c r="D139" s="29" t="s">
        <v>388</v>
      </c>
      <c r="E139" s="33"/>
    </row>
    <row r="140" spans="1:5" x14ac:dyDescent="0.2">
      <c r="A140" s="7" t="s">
        <v>1154</v>
      </c>
      <c r="B140" s="68" t="s">
        <v>389</v>
      </c>
      <c r="C140" s="28" t="s">
        <v>390</v>
      </c>
      <c r="D140" s="29" t="s">
        <v>390</v>
      </c>
      <c r="E140" s="33"/>
    </row>
    <row r="141" spans="1:5" x14ac:dyDescent="0.2">
      <c r="A141" s="7" t="s">
        <v>1154</v>
      </c>
      <c r="B141" s="68" t="s">
        <v>391</v>
      </c>
      <c r="C141" s="28" t="s">
        <v>392</v>
      </c>
      <c r="D141" s="29" t="s">
        <v>392</v>
      </c>
      <c r="E141" s="33"/>
    </row>
    <row r="142" spans="1:5" x14ac:dyDescent="0.2">
      <c r="A142" s="7" t="s">
        <v>1154</v>
      </c>
      <c r="B142" s="68" t="s">
        <v>393</v>
      </c>
      <c r="C142" s="28" t="s">
        <v>1260</v>
      </c>
      <c r="D142" s="29" t="s">
        <v>1260</v>
      </c>
      <c r="E142" s="33"/>
    </row>
    <row r="143" spans="1:5" x14ac:dyDescent="0.2">
      <c r="A143" s="7" t="s">
        <v>1154</v>
      </c>
      <c r="B143" s="68" t="s">
        <v>394</v>
      </c>
      <c r="C143" s="28" t="s">
        <v>1261</v>
      </c>
      <c r="D143" s="29" t="s">
        <v>1261</v>
      </c>
      <c r="E143" s="33"/>
    </row>
    <row r="144" spans="1:5" x14ac:dyDescent="0.2">
      <c r="A144" s="7" t="s">
        <v>1154</v>
      </c>
      <c r="B144" s="68" t="s">
        <v>395</v>
      </c>
      <c r="C144" s="28" t="s">
        <v>1262</v>
      </c>
      <c r="D144" s="29" t="s">
        <v>1262</v>
      </c>
      <c r="E144" s="33"/>
    </row>
    <row r="145" spans="1:5" x14ac:dyDescent="0.2">
      <c r="A145" s="7" t="s">
        <v>1154</v>
      </c>
      <c r="B145" s="68" t="s">
        <v>396</v>
      </c>
      <c r="C145" s="28" t="s">
        <v>1263</v>
      </c>
      <c r="D145" s="29" t="s">
        <v>1263</v>
      </c>
      <c r="E145" s="33"/>
    </row>
    <row r="146" spans="1:5" x14ac:dyDescent="0.2">
      <c r="A146" s="7" t="s">
        <v>1154</v>
      </c>
      <c r="B146" s="68" t="s">
        <v>397</v>
      </c>
      <c r="C146" s="28" t="s">
        <v>1264</v>
      </c>
      <c r="D146" s="29" t="s">
        <v>1264</v>
      </c>
      <c r="E146" s="33"/>
    </row>
    <row r="147" spans="1:5" x14ac:dyDescent="0.2">
      <c r="A147" s="7" t="s">
        <v>1154</v>
      </c>
      <c r="B147" s="68" t="s">
        <v>398</v>
      </c>
      <c r="C147" s="28" t="s">
        <v>1265</v>
      </c>
      <c r="D147" s="29" t="s">
        <v>1265</v>
      </c>
      <c r="E147" s="33"/>
    </row>
    <row r="148" spans="1:5" x14ac:dyDescent="0.2">
      <c r="A148" s="7" t="s">
        <v>1154</v>
      </c>
      <c r="B148" s="68" t="s">
        <v>399</v>
      </c>
      <c r="C148" s="28" t="s">
        <v>1266</v>
      </c>
      <c r="D148" s="29" t="s">
        <v>1266</v>
      </c>
      <c r="E148" s="33"/>
    </row>
    <row r="149" spans="1:5" x14ac:dyDescent="0.2">
      <c r="A149" s="7" t="s">
        <v>1154</v>
      </c>
      <c r="B149" s="68" t="s">
        <v>19</v>
      </c>
      <c r="C149" s="28" t="s">
        <v>20</v>
      </c>
      <c r="D149" s="29" t="s">
        <v>20</v>
      </c>
      <c r="E149" s="33"/>
    </row>
    <row r="150" spans="1:5" x14ac:dyDescent="0.2">
      <c r="A150" s="7" t="s">
        <v>1154</v>
      </c>
      <c r="B150" s="68" t="s">
        <v>400</v>
      </c>
      <c r="C150" s="28" t="s">
        <v>401</v>
      </c>
      <c r="D150" s="29" t="s">
        <v>401</v>
      </c>
      <c r="E150" s="33"/>
    </row>
    <row r="151" spans="1:5" x14ac:dyDescent="0.2">
      <c r="A151" s="7" t="s">
        <v>1154</v>
      </c>
      <c r="B151" s="68" t="s">
        <v>402</v>
      </c>
      <c r="C151" s="28" t="s">
        <v>403</v>
      </c>
      <c r="D151" s="29" t="s">
        <v>403</v>
      </c>
      <c r="E151" s="33"/>
    </row>
    <row r="152" spans="1:5" x14ac:dyDescent="0.2">
      <c r="A152" s="7" t="s">
        <v>1154</v>
      </c>
      <c r="B152" s="68" t="s">
        <v>404</v>
      </c>
      <c r="C152" s="28" t="s">
        <v>405</v>
      </c>
      <c r="D152" s="29" t="s">
        <v>405</v>
      </c>
      <c r="E152" s="33"/>
    </row>
    <row r="153" spans="1:5" x14ac:dyDescent="0.2">
      <c r="A153" s="7" t="s">
        <v>1154</v>
      </c>
      <c r="B153" s="68" t="s">
        <v>406</v>
      </c>
      <c r="C153" s="28" t="s">
        <v>407</v>
      </c>
      <c r="D153" s="29" t="s">
        <v>407</v>
      </c>
      <c r="E153" s="33"/>
    </row>
    <row r="154" spans="1:5" x14ac:dyDescent="0.2">
      <c r="A154" s="7" t="s">
        <v>1154</v>
      </c>
      <c r="B154" s="69" t="s">
        <v>408</v>
      </c>
      <c r="C154" s="28" t="s">
        <v>409</v>
      </c>
      <c r="D154" s="29" t="s">
        <v>409</v>
      </c>
      <c r="E154" s="33"/>
    </row>
    <row r="155" spans="1:5" x14ac:dyDescent="0.2">
      <c r="A155" s="7" t="s">
        <v>1154</v>
      </c>
      <c r="B155" s="69" t="s">
        <v>410</v>
      </c>
      <c r="C155" s="28" t="s">
        <v>411</v>
      </c>
      <c r="D155" s="29" t="s">
        <v>411</v>
      </c>
      <c r="E155" s="33"/>
    </row>
    <row r="156" spans="1:5" x14ac:dyDescent="0.2">
      <c r="A156" s="7" t="s">
        <v>1154</v>
      </c>
      <c r="B156" s="69" t="s">
        <v>412</v>
      </c>
      <c r="C156" s="28" t="s">
        <v>413</v>
      </c>
      <c r="D156" s="29" t="s">
        <v>413</v>
      </c>
      <c r="E156" s="33"/>
    </row>
    <row r="157" spans="1:5" x14ac:dyDescent="0.2">
      <c r="A157" s="7" t="s">
        <v>1154</v>
      </c>
      <c r="B157" s="69" t="s">
        <v>414</v>
      </c>
      <c r="C157" s="28" t="s">
        <v>415</v>
      </c>
      <c r="D157" s="29" t="s">
        <v>415</v>
      </c>
      <c r="E157" s="33"/>
    </row>
    <row r="158" spans="1:5" x14ac:dyDescent="0.2">
      <c r="A158" s="7" t="s">
        <v>1154</v>
      </c>
      <c r="B158" s="69" t="s">
        <v>416</v>
      </c>
      <c r="C158" s="28" t="s">
        <v>417</v>
      </c>
      <c r="D158" s="29" t="s">
        <v>417</v>
      </c>
      <c r="E158" s="33"/>
    </row>
    <row r="159" spans="1:5" x14ac:dyDescent="0.2">
      <c r="A159" s="7" t="s">
        <v>1154</v>
      </c>
      <c r="B159" s="69" t="s">
        <v>418</v>
      </c>
      <c r="C159" s="28" t="s">
        <v>1267</v>
      </c>
      <c r="D159" s="29" t="s">
        <v>1267</v>
      </c>
      <c r="E159" s="33"/>
    </row>
    <row r="160" spans="1:5" x14ac:dyDescent="0.2">
      <c r="A160" s="7" t="s">
        <v>1154</v>
      </c>
      <c r="B160" s="69" t="s">
        <v>419</v>
      </c>
      <c r="C160" s="28" t="s">
        <v>1268</v>
      </c>
      <c r="D160" s="29" t="s">
        <v>1268</v>
      </c>
      <c r="E160" s="33"/>
    </row>
    <row r="161" spans="1:5" x14ac:dyDescent="0.2">
      <c r="A161" s="7" t="s">
        <v>1154</v>
      </c>
      <c r="B161" s="68" t="s">
        <v>420</v>
      </c>
      <c r="C161" s="28" t="s">
        <v>1269</v>
      </c>
      <c r="D161" s="29" t="s">
        <v>1269</v>
      </c>
      <c r="E161" s="33"/>
    </row>
    <row r="162" spans="1:5" x14ac:dyDescent="0.2">
      <c r="A162" s="7" t="s">
        <v>1154</v>
      </c>
      <c r="B162" s="68" t="s">
        <v>421</v>
      </c>
      <c r="C162" s="28" t="s">
        <v>422</v>
      </c>
      <c r="D162" s="29" t="s">
        <v>422</v>
      </c>
      <c r="E162" s="33"/>
    </row>
    <row r="163" spans="1:5" x14ac:dyDescent="0.2">
      <c r="A163" s="7" t="s">
        <v>1154</v>
      </c>
      <c r="B163" s="68" t="s">
        <v>423</v>
      </c>
      <c r="C163" s="28" t="s">
        <v>1270</v>
      </c>
      <c r="D163" s="29" t="s">
        <v>1270</v>
      </c>
      <c r="E163" s="33"/>
    </row>
    <row r="164" spans="1:5" x14ac:dyDescent="0.2">
      <c r="A164" s="7" t="s">
        <v>1154</v>
      </c>
      <c r="B164" s="68" t="s">
        <v>424</v>
      </c>
      <c r="C164" s="28" t="s">
        <v>1271</v>
      </c>
      <c r="D164" s="29" t="s">
        <v>1271</v>
      </c>
      <c r="E164" s="33"/>
    </row>
    <row r="165" spans="1:5" x14ac:dyDescent="0.2">
      <c r="A165" s="7" t="s">
        <v>1154</v>
      </c>
      <c r="B165" s="68" t="s">
        <v>425</v>
      </c>
      <c r="C165" s="28" t="s">
        <v>1272</v>
      </c>
      <c r="D165" s="29" t="s">
        <v>1272</v>
      </c>
      <c r="E165" s="33"/>
    </row>
    <row r="166" spans="1:5" x14ac:dyDescent="0.2">
      <c r="A166" s="7" t="s">
        <v>1154</v>
      </c>
      <c r="B166" s="68" t="s">
        <v>426</v>
      </c>
      <c r="C166" s="28" t="s">
        <v>1273</v>
      </c>
      <c r="D166" s="29" t="s">
        <v>1273</v>
      </c>
      <c r="E166" s="33"/>
    </row>
    <row r="167" spans="1:5" x14ac:dyDescent="0.2">
      <c r="A167" s="7" t="s">
        <v>1154</v>
      </c>
      <c r="B167" s="68" t="s">
        <v>427</v>
      </c>
      <c r="C167" s="28" t="s">
        <v>428</v>
      </c>
      <c r="D167" s="29" t="s">
        <v>428</v>
      </c>
      <c r="E167" s="33"/>
    </row>
    <row r="168" spans="1:5" x14ac:dyDescent="0.2">
      <c r="A168" s="7" t="s">
        <v>1154</v>
      </c>
      <c r="B168" s="68" t="s">
        <v>429</v>
      </c>
      <c r="C168" s="28" t="s">
        <v>430</v>
      </c>
      <c r="D168" s="29" t="s">
        <v>430</v>
      </c>
      <c r="E168" s="33"/>
    </row>
    <row r="169" spans="1:5" x14ac:dyDescent="0.2">
      <c r="A169" s="7" t="s">
        <v>1154</v>
      </c>
      <c r="B169" s="68" t="s">
        <v>1274</v>
      </c>
      <c r="C169" s="28" t="s">
        <v>1275</v>
      </c>
      <c r="D169" s="29" t="s">
        <v>1275</v>
      </c>
      <c r="E169" s="33"/>
    </row>
    <row r="170" spans="1:5" x14ac:dyDescent="0.2">
      <c r="A170" s="7" t="s">
        <v>1154</v>
      </c>
      <c r="B170" s="68" t="s">
        <v>431</v>
      </c>
      <c r="C170" s="28" t="s">
        <v>1276</v>
      </c>
      <c r="D170" s="29" t="s">
        <v>1276</v>
      </c>
      <c r="E170" s="33"/>
    </row>
    <row r="171" spans="1:5" x14ac:dyDescent="0.2">
      <c r="A171" s="7" t="s">
        <v>1154</v>
      </c>
      <c r="B171" s="68" t="s">
        <v>432</v>
      </c>
      <c r="C171" s="28" t="s">
        <v>1277</v>
      </c>
      <c r="D171" s="29" t="s">
        <v>1277</v>
      </c>
      <c r="E171" s="33"/>
    </row>
    <row r="172" spans="1:5" x14ac:dyDescent="0.2">
      <c r="A172" s="7" t="s">
        <v>1154</v>
      </c>
      <c r="B172" s="68" t="s">
        <v>433</v>
      </c>
      <c r="C172" s="28" t="s">
        <v>1278</v>
      </c>
      <c r="D172" s="29" t="s">
        <v>1278</v>
      </c>
      <c r="E172" s="33"/>
    </row>
    <row r="173" spans="1:5" x14ac:dyDescent="0.2">
      <c r="A173" s="7" t="s">
        <v>1154</v>
      </c>
      <c r="B173" s="68" t="s">
        <v>434</v>
      </c>
      <c r="C173" s="28" t="s">
        <v>1279</v>
      </c>
      <c r="D173" s="29" t="s">
        <v>1279</v>
      </c>
      <c r="E173" s="33"/>
    </row>
    <row r="174" spans="1:5" x14ac:dyDescent="0.2">
      <c r="A174" s="7" t="s">
        <v>1154</v>
      </c>
      <c r="B174" s="68" t="s">
        <v>435</v>
      </c>
      <c r="C174" s="28" t="s">
        <v>1280</v>
      </c>
      <c r="D174" s="29" t="s">
        <v>1280</v>
      </c>
      <c r="E174" s="33"/>
    </row>
    <row r="175" spans="1:5" x14ac:dyDescent="0.2">
      <c r="A175" s="7" t="s">
        <v>1154</v>
      </c>
      <c r="B175" s="69" t="s">
        <v>436</v>
      </c>
      <c r="C175" s="28" t="s">
        <v>1281</v>
      </c>
      <c r="D175" s="29" t="s">
        <v>1281</v>
      </c>
      <c r="E175" s="33"/>
    </row>
    <row r="176" spans="1:5" x14ac:dyDescent="0.2">
      <c r="A176" s="7" t="s">
        <v>1154</v>
      </c>
      <c r="B176" s="68" t="s">
        <v>437</v>
      </c>
      <c r="C176" s="28" t="s">
        <v>1282</v>
      </c>
      <c r="D176" s="29" t="s">
        <v>1282</v>
      </c>
      <c r="E176" s="33"/>
    </row>
    <row r="177" spans="1:5" x14ac:dyDescent="0.2">
      <c r="A177" s="7" t="s">
        <v>1154</v>
      </c>
      <c r="B177" s="68" t="s">
        <v>438</v>
      </c>
      <c r="C177" s="28" t="s">
        <v>1283</v>
      </c>
      <c r="D177" s="29" t="s">
        <v>1283</v>
      </c>
      <c r="E177" s="33"/>
    </row>
    <row r="178" spans="1:5" x14ac:dyDescent="0.2">
      <c r="A178" s="7" t="s">
        <v>1154</v>
      </c>
      <c r="B178" s="68" t="s">
        <v>439</v>
      </c>
      <c r="C178" s="28" t="s">
        <v>1284</v>
      </c>
      <c r="D178" s="29" t="s">
        <v>1284</v>
      </c>
      <c r="E178" s="33"/>
    </row>
    <row r="179" spans="1:5" x14ac:dyDescent="0.2">
      <c r="A179" s="7" t="s">
        <v>1154</v>
      </c>
      <c r="B179" s="68" t="s">
        <v>440</v>
      </c>
      <c r="C179" s="28" t="s">
        <v>1285</v>
      </c>
      <c r="D179" s="29" t="s">
        <v>1285</v>
      </c>
      <c r="E179" s="33"/>
    </row>
    <row r="180" spans="1:5" x14ac:dyDescent="0.2">
      <c r="A180" s="7" t="s">
        <v>1154</v>
      </c>
      <c r="B180" s="68" t="s">
        <v>441</v>
      </c>
      <c r="C180" s="28" t="s">
        <v>442</v>
      </c>
      <c r="D180" s="29" t="s">
        <v>442</v>
      </c>
      <c r="E180" s="33"/>
    </row>
    <row r="181" spans="1:5" x14ac:dyDescent="0.2">
      <c r="A181" s="7" t="s">
        <v>1154</v>
      </c>
      <c r="B181" s="68" t="s">
        <v>443</v>
      </c>
      <c r="C181" s="28" t="s">
        <v>444</v>
      </c>
      <c r="D181" s="29" t="s">
        <v>444</v>
      </c>
      <c r="E181" s="33"/>
    </row>
    <row r="182" spans="1:5" x14ac:dyDescent="0.2">
      <c r="A182" s="7" t="s">
        <v>1154</v>
      </c>
      <c r="B182" s="68" t="s">
        <v>445</v>
      </c>
      <c r="C182" s="28" t="s">
        <v>1286</v>
      </c>
      <c r="D182" s="29" t="s">
        <v>1286</v>
      </c>
      <c r="E182" s="33"/>
    </row>
    <row r="183" spans="1:5" x14ac:dyDescent="0.2">
      <c r="A183" s="7" t="s">
        <v>1154</v>
      </c>
      <c r="B183" s="68" t="s">
        <v>446</v>
      </c>
      <c r="C183" s="28" t="s">
        <v>1287</v>
      </c>
      <c r="D183" s="29" t="s">
        <v>1287</v>
      </c>
      <c r="E183" s="33"/>
    </row>
    <row r="184" spans="1:5" x14ac:dyDescent="0.2">
      <c r="A184" s="7" t="s">
        <v>1154</v>
      </c>
      <c r="B184" s="68" t="s">
        <v>21</v>
      </c>
      <c r="C184" s="28" t="s">
        <v>1288</v>
      </c>
      <c r="D184" s="29" t="s">
        <v>1288</v>
      </c>
      <c r="E184" s="33"/>
    </row>
    <row r="185" spans="1:5" x14ac:dyDescent="0.2">
      <c r="A185" s="7" t="s">
        <v>1154</v>
      </c>
      <c r="B185" s="68" t="s">
        <v>22</v>
      </c>
      <c r="C185" s="28" t="s">
        <v>1289</v>
      </c>
      <c r="D185" s="29" t="s">
        <v>1289</v>
      </c>
      <c r="E185" s="33"/>
    </row>
    <row r="186" spans="1:5" x14ac:dyDescent="0.2">
      <c r="A186" s="7" t="s">
        <v>1154</v>
      </c>
      <c r="B186" s="69" t="s">
        <v>23</v>
      </c>
      <c r="C186" s="28" t="s">
        <v>1290</v>
      </c>
      <c r="D186" s="29" t="s">
        <v>1290</v>
      </c>
      <c r="E186" s="33"/>
    </row>
    <row r="187" spans="1:5" x14ac:dyDescent="0.2">
      <c r="A187" s="7" t="s">
        <v>1154</v>
      </c>
      <c r="B187" s="68" t="s">
        <v>24</v>
      </c>
      <c r="C187" s="28" t="s">
        <v>1291</v>
      </c>
      <c r="D187" s="29" t="s">
        <v>1291</v>
      </c>
      <c r="E187" s="33"/>
    </row>
    <row r="188" spans="1:5" x14ac:dyDescent="0.2">
      <c r="A188" s="7" t="s">
        <v>1154</v>
      </c>
      <c r="B188" s="68" t="s">
        <v>25</v>
      </c>
      <c r="C188" s="28" t="s">
        <v>1292</v>
      </c>
      <c r="D188" s="29" t="s">
        <v>1292</v>
      </c>
      <c r="E188" s="33"/>
    </row>
    <row r="189" spans="1:5" x14ac:dyDescent="0.2">
      <c r="A189" s="7" t="s">
        <v>1154</v>
      </c>
      <c r="B189" s="68" t="s">
        <v>26</v>
      </c>
      <c r="C189" s="28" t="s">
        <v>1293</v>
      </c>
      <c r="D189" s="29" t="s">
        <v>1293</v>
      </c>
      <c r="E189" s="33"/>
    </row>
    <row r="190" spans="1:5" x14ac:dyDescent="0.2">
      <c r="A190" s="7" t="s">
        <v>1154</v>
      </c>
      <c r="B190" s="68" t="s">
        <v>447</v>
      </c>
      <c r="C190" s="28" t="s">
        <v>448</v>
      </c>
      <c r="D190" s="29" t="s">
        <v>448</v>
      </c>
      <c r="E190" s="33"/>
    </row>
    <row r="191" spans="1:5" x14ac:dyDescent="0.2">
      <c r="A191" s="7" t="s">
        <v>1154</v>
      </c>
      <c r="B191" s="68" t="s">
        <v>449</v>
      </c>
      <c r="C191" s="28" t="s">
        <v>455</v>
      </c>
      <c r="D191" s="29" t="s">
        <v>455</v>
      </c>
      <c r="E191" s="33"/>
    </row>
    <row r="192" spans="1:5" x14ac:dyDescent="0.2">
      <c r="A192" s="7" t="s">
        <v>1154</v>
      </c>
      <c r="B192" s="68" t="s">
        <v>450</v>
      </c>
      <c r="C192" s="28" t="s">
        <v>451</v>
      </c>
      <c r="D192" s="29" t="s">
        <v>451</v>
      </c>
      <c r="E192" s="33"/>
    </row>
    <row r="193" spans="1:5" x14ac:dyDescent="0.2">
      <c r="A193" s="7" t="s">
        <v>1154</v>
      </c>
      <c r="B193" s="68" t="s">
        <v>452</v>
      </c>
      <c r="C193" s="28" t="s">
        <v>453</v>
      </c>
      <c r="D193" s="29" t="s">
        <v>453</v>
      </c>
      <c r="E193" s="33"/>
    </row>
    <row r="194" spans="1:5" x14ac:dyDescent="0.2">
      <c r="A194" s="7" t="s">
        <v>1154</v>
      </c>
      <c r="B194" s="68" t="s">
        <v>454</v>
      </c>
      <c r="C194" s="28" t="s">
        <v>455</v>
      </c>
      <c r="D194" s="29" t="s">
        <v>455</v>
      </c>
      <c r="E194" s="33"/>
    </row>
    <row r="195" spans="1:5" x14ac:dyDescent="0.2">
      <c r="A195" s="7" t="s">
        <v>1154</v>
      </c>
      <c r="B195" s="69" t="s">
        <v>1294</v>
      </c>
      <c r="C195" s="28" t="s">
        <v>1295</v>
      </c>
      <c r="D195" s="29" t="s">
        <v>1295</v>
      </c>
      <c r="E195" s="33"/>
    </row>
    <row r="196" spans="1:5" x14ac:dyDescent="0.2">
      <c r="A196" s="7" t="s">
        <v>1154</v>
      </c>
      <c r="B196" s="69" t="s">
        <v>456</v>
      </c>
      <c r="C196" s="28" t="s">
        <v>457</v>
      </c>
      <c r="D196" s="29" t="s">
        <v>457</v>
      </c>
      <c r="E196" s="33"/>
    </row>
    <row r="197" spans="1:5" x14ac:dyDescent="0.2">
      <c r="A197" s="7" t="s">
        <v>1154</v>
      </c>
      <c r="B197" s="69" t="s">
        <v>458</v>
      </c>
      <c r="C197" s="28" t="s">
        <v>459</v>
      </c>
      <c r="D197" s="29" t="s">
        <v>459</v>
      </c>
      <c r="E197" s="33"/>
    </row>
    <row r="198" spans="1:5" x14ac:dyDescent="0.2">
      <c r="A198" s="7" t="s">
        <v>1154</v>
      </c>
      <c r="B198" s="69" t="s">
        <v>460</v>
      </c>
      <c r="C198" s="28" t="s">
        <v>461</v>
      </c>
      <c r="D198" s="29" t="s">
        <v>461</v>
      </c>
      <c r="E198" s="33"/>
    </row>
    <row r="199" spans="1:5" x14ac:dyDescent="0.2">
      <c r="A199" s="7" t="s">
        <v>1154</v>
      </c>
      <c r="B199" s="69" t="s">
        <v>462</v>
      </c>
      <c r="C199" s="28" t="s">
        <v>463</v>
      </c>
      <c r="D199" s="29" t="s">
        <v>463</v>
      </c>
      <c r="E199" s="33"/>
    </row>
    <row r="200" spans="1:5" x14ac:dyDescent="0.2">
      <c r="A200" s="7" t="s">
        <v>1154</v>
      </c>
      <c r="B200" s="69" t="s">
        <v>464</v>
      </c>
      <c r="C200" s="28" t="s">
        <v>1296</v>
      </c>
      <c r="D200" s="29" t="s">
        <v>1296</v>
      </c>
      <c r="E200" s="33"/>
    </row>
    <row r="201" spans="1:5" x14ac:dyDescent="0.2">
      <c r="A201" s="7" t="s">
        <v>1154</v>
      </c>
      <c r="B201" s="69" t="s">
        <v>465</v>
      </c>
      <c r="C201" s="28" t="s">
        <v>1297</v>
      </c>
      <c r="D201" s="29" t="s">
        <v>1297</v>
      </c>
      <c r="E201" s="33"/>
    </row>
    <row r="202" spans="1:5" x14ac:dyDescent="0.2">
      <c r="A202" s="7" t="s">
        <v>1154</v>
      </c>
      <c r="B202" s="69" t="s">
        <v>466</v>
      </c>
      <c r="C202" s="28" t="s">
        <v>1298</v>
      </c>
      <c r="D202" s="29" t="s">
        <v>1298</v>
      </c>
      <c r="E202" s="33"/>
    </row>
    <row r="203" spans="1:5" x14ac:dyDescent="0.2">
      <c r="A203" s="7" t="s">
        <v>1154</v>
      </c>
      <c r="B203" s="69" t="s">
        <v>467</v>
      </c>
      <c r="C203" s="28" t="s">
        <v>1299</v>
      </c>
      <c r="D203" s="29" t="s">
        <v>1299</v>
      </c>
      <c r="E203" s="33"/>
    </row>
    <row r="204" spans="1:5" x14ac:dyDescent="0.2">
      <c r="A204" s="7" t="s">
        <v>1154</v>
      </c>
      <c r="B204" s="69" t="s">
        <v>468</v>
      </c>
      <c r="C204" s="28" t="s">
        <v>469</v>
      </c>
      <c r="D204" s="29" t="s">
        <v>469</v>
      </c>
      <c r="E204" s="33"/>
    </row>
    <row r="205" spans="1:5" x14ac:dyDescent="0.2">
      <c r="A205" s="7" t="s">
        <v>1154</v>
      </c>
      <c r="B205" s="68" t="s">
        <v>640</v>
      </c>
      <c r="C205" s="28" t="s">
        <v>641</v>
      </c>
      <c r="D205" s="29" t="s">
        <v>641</v>
      </c>
      <c r="E205" s="33"/>
    </row>
    <row r="206" spans="1:5" x14ac:dyDescent="0.2">
      <c r="A206" s="7" t="s">
        <v>1154</v>
      </c>
      <c r="B206" s="68" t="s">
        <v>1300</v>
      </c>
      <c r="C206" s="28" t="s">
        <v>1301</v>
      </c>
      <c r="D206" s="29" t="s">
        <v>1301</v>
      </c>
      <c r="E206" s="33"/>
    </row>
    <row r="207" spans="1:5" x14ac:dyDescent="0.2">
      <c r="A207" s="7" t="s">
        <v>1154</v>
      </c>
      <c r="B207" s="68" t="s">
        <v>1302</v>
      </c>
      <c r="C207" s="28" t="s">
        <v>1303</v>
      </c>
      <c r="D207" s="29" t="s">
        <v>1303</v>
      </c>
      <c r="E207" s="33"/>
    </row>
    <row r="208" spans="1:5" x14ac:dyDescent="0.2">
      <c r="A208" s="7" t="s">
        <v>1154</v>
      </c>
      <c r="B208" s="68" t="s">
        <v>1304</v>
      </c>
      <c r="C208" s="28" t="s">
        <v>1305</v>
      </c>
      <c r="D208" s="29" t="s">
        <v>1305</v>
      </c>
      <c r="E208" s="33"/>
    </row>
    <row r="209" spans="1:5" x14ac:dyDescent="0.2">
      <c r="A209" s="7" t="s">
        <v>1154</v>
      </c>
      <c r="B209" s="68" t="s">
        <v>1306</v>
      </c>
      <c r="C209" s="28" t="s">
        <v>1307</v>
      </c>
      <c r="D209" s="29" t="s">
        <v>1307</v>
      </c>
      <c r="E209" s="33"/>
    </row>
    <row r="210" spans="1:5" x14ac:dyDescent="0.2">
      <c r="A210" s="7" t="s">
        <v>1154</v>
      </c>
      <c r="B210" s="68" t="s">
        <v>1308</v>
      </c>
      <c r="C210" s="28" t="s">
        <v>1309</v>
      </c>
      <c r="D210" s="29" t="s">
        <v>1309</v>
      </c>
      <c r="E210" s="33"/>
    </row>
    <row r="211" spans="1:5" x14ac:dyDescent="0.2">
      <c r="A211" s="7" t="s">
        <v>1154</v>
      </c>
      <c r="B211" s="68" t="s">
        <v>1310</v>
      </c>
      <c r="C211" s="28" t="s">
        <v>1311</v>
      </c>
      <c r="D211" s="29" t="s">
        <v>1311</v>
      </c>
      <c r="E211" s="33"/>
    </row>
    <row r="212" spans="1:5" x14ac:dyDescent="0.2">
      <c r="A212" s="7" t="s">
        <v>1154</v>
      </c>
      <c r="B212" s="68" t="s">
        <v>1312</v>
      </c>
      <c r="C212" s="28" t="s">
        <v>1313</v>
      </c>
      <c r="D212" s="29" t="s">
        <v>1313</v>
      </c>
      <c r="E212" s="33"/>
    </row>
    <row r="213" spans="1:5" x14ac:dyDescent="0.2">
      <c r="A213" s="7" t="s">
        <v>1154</v>
      </c>
      <c r="B213" s="68" t="s">
        <v>470</v>
      </c>
      <c r="C213" s="28" t="s">
        <v>471</v>
      </c>
      <c r="D213" s="29" t="s">
        <v>471</v>
      </c>
      <c r="E213" s="33"/>
    </row>
    <row r="214" spans="1:5" x14ac:dyDescent="0.2">
      <c r="A214" s="7" t="s">
        <v>1154</v>
      </c>
      <c r="B214" s="68" t="s">
        <v>472</v>
      </c>
      <c r="C214" s="28" t="s">
        <v>473</v>
      </c>
      <c r="D214" s="29" t="s">
        <v>473</v>
      </c>
      <c r="E214" s="33"/>
    </row>
    <row r="215" spans="1:5" x14ac:dyDescent="0.2">
      <c r="A215" s="7" t="s">
        <v>1154</v>
      </c>
      <c r="B215" s="68" t="s">
        <v>474</v>
      </c>
      <c r="C215" s="28" t="s">
        <v>475</v>
      </c>
      <c r="D215" s="29" t="s">
        <v>475</v>
      </c>
      <c r="E215" s="33"/>
    </row>
    <row r="216" spans="1:5" x14ac:dyDescent="0.2">
      <c r="A216" s="7" t="s">
        <v>1154</v>
      </c>
      <c r="B216" s="69" t="s">
        <v>476</v>
      </c>
      <c r="C216" s="28" t="s">
        <v>477</v>
      </c>
      <c r="D216" s="29" t="s">
        <v>477</v>
      </c>
      <c r="E216" s="33"/>
    </row>
    <row r="217" spans="1:5" x14ac:dyDescent="0.2">
      <c r="A217" s="7" t="s">
        <v>1154</v>
      </c>
      <c r="B217" s="68" t="s">
        <v>478</v>
      </c>
      <c r="C217" s="28" t="s">
        <v>479</v>
      </c>
      <c r="D217" s="29" t="s">
        <v>479</v>
      </c>
      <c r="E217" s="33"/>
    </row>
    <row r="218" spans="1:5" x14ac:dyDescent="0.2">
      <c r="A218" s="7" t="s">
        <v>1154</v>
      </c>
      <c r="B218" s="68" t="s">
        <v>480</v>
      </c>
      <c r="C218" s="28" t="s">
        <v>481</v>
      </c>
      <c r="D218" s="29" t="s">
        <v>481</v>
      </c>
      <c r="E218" s="33"/>
    </row>
    <row r="219" spans="1:5" x14ac:dyDescent="0.2">
      <c r="A219" s="7" t="s">
        <v>1154</v>
      </c>
      <c r="B219" s="68" t="s">
        <v>482</v>
      </c>
      <c r="C219" s="28" t="s">
        <v>1314</v>
      </c>
      <c r="D219" s="29" t="s">
        <v>1314</v>
      </c>
      <c r="E219" s="33"/>
    </row>
    <row r="220" spans="1:5" x14ac:dyDescent="0.2">
      <c r="A220" s="7" t="s">
        <v>1154</v>
      </c>
      <c r="B220" s="69" t="s">
        <v>483</v>
      </c>
      <c r="C220" s="28" t="s">
        <v>1315</v>
      </c>
      <c r="D220" s="34" t="s">
        <v>1315</v>
      </c>
      <c r="E220" s="33"/>
    </row>
    <row r="221" spans="1:5" x14ac:dyDescent="0.2">
      <c r="A221" s="7" t="s">
        <v>1154</v>
      </c>
      <c r="B221" s="70" t="s">
        <v>1316</v>
      </c>
      <c r="C221" t="s">
        <v>1317</v>
      </c>
      <c r="D221" t="s">
        <v>1317</v>
      </c>
      <c r="E221" s="33"/>
    </row>
    <row r="222" spans="1:5" x14ac:dyDescent="0.2">
      <c r="A222" s="7" t="s">
        <v>1154</v>
      </c>
      <c r="B222" s="69" t="s">
        <v>1318</v>
      </c>
      <c r="C222" t="s">
        <v>1319</v>
      </c>
      <c r="D222" t="s">
        <v>1319</v>
      </c>
      <c r="E222" s="33"/>
    </row>
    <row r="223" spans="1:5" x14ac:dyDescent="0.2">
      <c r="A223" s="7" t="s">
        <v>1154</v>
      </c>
      <c r="B223" s="69" t="s">
        <v>1320</v>
      </c>
      <c r="C223" t="s">
        <v>1321</v>
      </c>
      <c r="D223" t="s">
        <v>1321</v>
      </c>
      <c r="E223" s="33"/>
    </row>
    <row r="224" spans="1:5" x14ac:dyDescent="0.2">
      <c r="A224" s="7" t="s">
        <v>1154</v>
      </c>
      <c r="B224" s="69" t="s">
        <v>484</v>
      </c>
      <c r="C224" t="s">
        <v>485</v>
      </c>
      <c r="D224" t="s">
        <v>485</v>
      </c>
      <c r="E224" s="33"/>
    </row>
    <row r="225" spans="1:5" x14ac:dyDescent="0.2">
      <c r="A225" s="7" t="s">
        <v>1154</v>
      </c>
      <c r="B225" s="69" t="s">
        <v>486</v>
      </c>
      <c r="C225" t="s">
        <v>1322</v>
      </c>
      <c r="D225" t="s">
        <v>1322</v>
      </c>
      <c r="E225" s="33"/>
    </row>
    <row r="226" spans="1:5" x14ac:dyDescent="0.2">
      <c r="A226" s="7" t="s">
        <v>1154</v>
      </c>
      <c r="B226" s="69" t="s">
        <v>1323</v>
      </c>
      <c r="C226" t="s">
        <v>1324</v>
      </c>
      <c r="D226" t="s">
        <v>1324</v>
      </c>
      <c r="E226" s="33"/>
    </row>
    <row r="227" spans="1:5" x14ac:dyDescent="0.2">
      <c r="A227" s="7" t="s">
        <v>1154</v>
      </c>
      <c r="B227" s="69" t="s">
        <v>1325</v>
      </c>
      <c r="C227" t="s">
        <v>1326</v>
      </c>
      <c r="D227" t="s">
        <v>1326</v>
      </c>
      <c r="E227" s="33"/>
    </row>
    <row r="228" spans="1:5" x14ac:dyDescent="0.2">
      <c r="A228" s="7" t="s">
        <v>1154</v>
      </c>
      <c r="B228" s="69" t="s">
        <v>1327</v>
      </c>
      <c r="C228" t="s">
        <v>1328</v>
      </c>
      <c r="D228" t="s">
        <v>1328</v>
      </c>
      <c r="E228" s="33"/>
    </row>
    <row r="229" spans="1:5" x14ac:dyDescent="0.2">
      <c r="A229" s="7" t="s">
        <v>1154</v>
      </c>
      <c r="B229" s="70" t="s">
        <v>1329</v>
      </c>
      <c r="C229" s="28" t="s">
        <v>1330</v>
      </c>
      <c r="D229" s="29" t="s">
        <v>1330</v>
      </c>
      <c r="E229" s="33"/>
    </row>
    <row r="230" spans="1:5" x14ac:dyDescent="0.2">
      <c r="A230" s="7" t="s">
        <v>1154</v>
      </c>
      <c r="B230" s="70" t="s">
        <v>1331</v>
      </c>
      <c r="C230" s="28" t="s">
        <v>1332</v>
      </c>
      <c r="D230" s="29" t="s">
        <v>1332</v>
      </c>
      <c r="E230" s="33"/>
    </row>
    <row r="231" spans="1:5" x14ac:dyDescent="0.2">
      <c r="A231" s="7" t="s">
        <v>1154</v>
      </c>
      <c r="B231" s="70" t="s">
        <v>1333</v>
      </c>
      <c r="C231" s="28" t="s">
        <v>1334</v>
      </c>
      <c r="D231" s="29" t="s">
        <v>1334</v>
      </c>
      <c r="E231" s="33"/>
    </row>
    <row r="232" spans="1:5" x14ac:dyDescent="0.2">
      <c r="A232" s="7" t="s">
        <v>1154</v>
      </c>
      <c r="B232" s="70" t="s">
        <v>1335</v>
      </c>
      <c r="C232" s="28" t="s">
        <v>1336</v>
      </c>
      <c r="D232" s="29" t="s">
        <v>1336</v>
      </c>
      <c r="E232" s="33"/>
    </row>
    <row r="233" spans="1:5" x14ac:dyDescent="0.2">
      <c r="A233" s="7" t="s">
        <v>1154</v>
      </c>
      <c r="B233" s="70" t="s">
        <v>642</v>
      </c>
      <c r="C233" s="28" t="s">
        <v>639</v>
      </c>
      <c r="D233" s="29" t="s">
        <v>639</v>
      </c>
      <c r="E233" s="33"/>
    </row>
    <row r="234" spans="1:5" x14ac:dyDescent="0.2">
      <c r="A234" s="7" t="s">
        <v>1337</v>
      </c>
      <c r="B234" s="70" t="s">
        <v>1338</v>
      </c>
      <c r="C234" s="28" t="s">
        <v>1339</v>
      </c>
      <c r="D234" s="29" t="s">
        <v>1339</v>
      </c>
      <c r="E234" s="33"/>
    </row>
    <row r="235" spans="1:5" x14ac:dyDescent="0.2">
      <c r="A235" s="7" t="s">
        <v>1337</v>
      </c>
      <c r="B235" s="70" t="s">
        <v>505</v>
      </c>
      <c r="C235" s="28" t="s">
        <v>506</v>
      </c>
      <c r="D235" s="29" t="s">
        <v>506</v>
      </c>
      <c r="E235" s="33"/>
    </row>
    <row r="236" spans="1:5" x14ac:dyDescent="0.2">
      <c r="A236" s="7" t="s">
        <v>1337</v>
      </c>
      <c r="B236" s="70" t="s">
        <v>507</v>
      </c>
      <c r="C236" s="28" t="s">
        <v>508</v>
      </c>
      <c r="D236" s="29" t="s">
        <v>508</v>
      </c>
      <c r="E236" s="33"/>
    </row>
    <row r="237" spans="1:5" x14ac:dyDescent="0.2">
      <c r="A237" s="7" t="s">
        <v>1337</v>
      </c>
      <c r="B237" s="70" t="s">
        <v>509</v>
      </c>
      <c r="C237" s="28" t="s">
        <v>510</v>
      </c>
      <c r="D237" s="29" t="s">
        <v>510</v>
      </c>
      <c r="E237" s="33"/>
    </row>
    <row r="238" spans="1:5" x14ac:dyDescent="0.2">
      <c r="A238" s="7" t="s">
        <v>1337</v>
      </c>
      <c r="B238" s="70" t="s">
        <v>511</v>
      </c>
      <c r="C238" s="28" t="s">
        <v>512</v>
      </c>
      <c r="D238" s="29" t="s">
        <v>512</v>
      </c>
      <c r="E238" s="33"/>
    </row>
    <row r="239" spans="1:5" x14ac:dyDescent="0.2">
      <c r="A239" s="7" t="s">
        <v>1337</v>
      </c>
      <c r="B239" s="70" t="s">
        <v>513</v>
      </c>
      <c r="C239" s="28" t="s">
        <v>1340</v>
      </c>
      <c r="D239" s="29" t="s">
        <v>1340</v>
      </c>
      <c r="E239" s="33"/>
    </row>
    <row r="240" spans="1:5" x14ac:dyDescent="0.2">
      <c r="A240" s="7" t="s">
        <v>1337</v>
      </c>
      <c r="B240" s="70" t="s">
        <v>514</v>
      </c>
      <c r="C240" s="28" t="s">
        <v>1341</v>
      </c>
      <c r="D240" s="29" t="s">
        <v>1341</v>
      </c>
      <c r="E240" s="33"/>
    </row>
    <row r="241" spans="1:5" x14ac:dyDescent="0.2">
      <c r="A241" s="7" t="s">
        <v>1337</v>
      </c>
      <c r="B241" s="70" t="s">
        <v>515</v>
      </c>
      <c r="C241" s="28" t="s">
        <v>1342</v>
      </c>
      <c r="D241" s="29" t="s">
        <v>1342</v>
      </c>
      <c r="E241" s="33"/>
    </row>
    <row r="242" spans="1:5" x14ac:dyDescent="0.2">
      <c r="A242" s="7" t="s">
        <v>1337</v>
      </c>
      <c r="B242" s="70" t="s">
        <v>516</v>
      </c>
      <c r="C242" s="28" t="s">
        <v>1343</v>
      </c>
      <c r="D242" s="34" t="s">
        <v>1343</v>
      </c>
      <c r="E242" s="33"/>
    </row>
    <row r="243" spans="1:5" x14ac:dyDescent="0.2">
      <c r="A243" s="7" t="s">
        <v>1337</v>
      </c>
      <c r="B243" s="70" t="s">
        <v>151</v>
      </c>
      <c r="C243" s="28" t="s">
        <v>1344</v>
      </c>
      <c r="D243" s="34" t="s">
        <v>1344</v>
      </c>
      <c r="E243" s="33"/>
    </row>
    <row r="244" spans="1:5" x14ac:dyDescent="0.2">
      <c r="A244" s="7" t="s">
        <v>1337</v>
      </c>
      <c r="B244" s="70" t="s">
        <v>152</v>
      </c>
      <c r="C244" s="28" t="s">
        <v>153</v>
      </c>
      <c r="D244" s="29" t="s">
        <v>153</v>
      </c>
      <c r="E244" s="33"/>
    </row>
    <row r="245" spans="1:5" x14ac:dyDescent="0.2">
      <c r="A245" s="7" t="s">
        <v>1337</v>
      </c>
      <c r="B245" s="70" t="s">
        <v>27</v>
      </c>
      <c r="C245" s="28" t="s">
        <v>28</v>
      </c>
      <c r="D245" s="29" t="s">
        <v>28</v>
      </c>
      <c r="E245" s="33"/>
    </row>
    <row r="246" spans="1:5" x14ac:dyDescent="0.2">
      <c r="A246" s="7" t="s">
        <v>1337</v>
      </c>
      <c r="B246" s="70" t="s">
        <v>29</v>
      </c>
      <c r="C246" s="28" t="s">
        <v>30</v>
      </c>
      <c r="D246" s="29" t="s">
        <v>30</v>
      </c>
      <c r="E246" s="33"/>
    </row>
    <row r="247" spans="1:5" x14ac:dyDescent="0.2">
      <c r="A247" s="7" t="s">
        <v>1337</v>
      </c>
      <c r="B247" s="70" t="s">
        <v>31</v>
      </c>
      <c r="C247" s="28" t="s">
        <v>32</v>
      </c>
      <c r="D247" s="29" t="s">
        <v>32</v>
      </c>
      <c r="E247" s="33"/>
    </row>
    <row r="248" spans="1:5" x14ac:dyDescent="0.2">
      <c r="A248" s="7" t="s">
        <v>1337</v>
      </c>
      <c r="B248" s="70" t="s">
        <v>154</v>
      </c>
      <c r="C248" s="28" t="s">
        <v>1345</v>
      </c>
      <c r="D248" s="29" t="s">
        <v>1345</v>
      </c>
      <c r="E248" s="33"/>
    </row>
    <row r="249" spans="1:5" x14ac:dyDescent="0.2">
      <c r="A249" s="7" t="s">
        <v>1337</v>
      </c>
      <c r="B249" s="70" t="s">
        <v>1346</v>
      </c>
      <c r="C249" s="28" t="s">
        <v>1347</v>
      </c>
      <c r="D249" s="29" t="s">
        <v>1347</v>
      </c>
      <c r="E249" s="33"/>
    </row>
    <row r="250" spans="1:5" x14ac:dyDescent="0.2">
      <c r="A250" s="7" t="s">
        <v>1337</v>
      </c>
      <c r="B250" s="70" t="s">
        <v>1348</v>
      </c>
      <c r="C250" s="28" t="s">
        <v>1349</v>
      </c>
      <c r="D250" s="29" t="s">
        <v>1349</v>
      </c>
      <c r="E250" s="33"/>
    </row>
    <row r="251" spans="1:5" x14ac:dyDescent="0.2">
      <c r="A251" s="7" t="s">
        <v>1337</v>
      </c>
      <c r="B251" s="70" t="s">
        <v>1350</v>
      </c>
      <c r="C251" s="28" t="s">
        <v>1351</v>
      </c>
      <c r="D251" s="29" t="s">
        <v>1351</v>
      </c>
      <c r="E251" s="33"/>
    </row>
    <row r="252" spans="1:5" x14ac:dyDescent="0.2">
      <c r="A252" s="7" t="s">
        <v>1337</v>
      </c>
      <c r="B252" s="70" t="s">
        <v>1352</v>
      </c>
      <c r="C252" s="28" t="s">
        <v>1353</v>
      </c>
      <c r="D252" s="29" t="s">
        <v>1353</v>
      </c>
      <c r="E252" s="33"/>
    </row>
    <row r="253" spans="1:5" x14ac:dyDescent="0.2">
      <c r="A253" s="7" t="s">
        <v>1337</v>
      </c>
      <c r="B253" s="70" t="s">
        <v>1354</v>
      </c>
      <c r="C253" s="28" t="s">
        <v>1355</v>
      </c>
      <c r="D253" s="29" t="s">
        <v>1355</v>
      </c>
      <c r="E253" s="33"/>
    </row>
    <row r="254" spans="1:5" x14ac:dyDescent="0.2">
      <c r="A254" s="7" t="s">
        <v>1337</v>
      </c>
      <c r="B254" s="70" t="s">
        <v>1356</v>
      </c>
      <c r="C254" s="28" t="s">
        <v>1357</v>
      </c>
      <c r="D254" s="29" t="s">
        <v>1357</v>
      </c>
      <c r="E254" s="33"/>
    </row>
    <row r="255" spans="1:5" x14ac:dyDescent="0.2">
      <c r="A255" s="7" t="s">
        <v>1337</v>
      </c>
      <c r="B255" s="70" t="s">
        <v>1358</v>
      </c>
      <c r="C255" s="28" t="s">
        <v>1359</v>
      </c>
      <c r="D255" s="29" t="s">
        <v>1359</v>
      </c>
      <c r="E255" s="33"/>
    </row>
    <row r="256" spans="1:5" x14ac:dyDescent="0.2">
      <c r="A256" s="7" t="s">
        <v>1337</v>
      </c>
      <c r="B256" s="70" t="s">
        <v>203</v>
      </c>
      <c r="C256" s="28" t="s">
        <v>1360</v>
      </c>
      <c r="D256" s="29" t="s">
        <v>1360</v>
      </c>
      <c r="E256" s="33"/>
    </row>
    <row r="257" spans="1:5" x14ac:dyDescent="0.2">
      <c r="A257" s="7" t="s">
        <v>1337</v>
      </c>
      <c r="B257" s="70" t="s">
        <v>204</v>
      </c>
      <c r="C257" s="28" t="s">
        <v>1361</v>
      </c>
      <c r="D257" s="29" t="s">
        <v>1361</v>
      </c>
      <c r="E257" s="33"/>
    </row>
    <row r="258" spans="1:5" x14ac:dyDescent="0.2">
      <c r="A258" s="7" t="s">
        <v>1337</v>
      </c>
      <c r="B258" s="70" t="s">
        <v>205</v>
      </c>
      <c r="C258" s="28" t="s">
        <v>1362</v>
      </c>
      <c r="D258" s="29" t="s">
        <v>1362</v>
      </c>
      <c r="E258" s="33"/>
    </row>
    <row r="259" spans="1:5" x14ac:dyDescent="0.2">
      <c r="A259" s="7" t="s">
        <v>1337</v>
      </c>
      <c r="B259" s="70" t="s">
        <v>1365</v>
      </c>
      <c r="C259" s="28" t="s">
        <v>1366</v>
      </c>
      <c r="D259" s="29" t="s">
        <v>1366</v>
      </c>
      <c r="E259" s="33"/>
    </row>
    <row r="260" spans="1:5" x14ac:dyDescent="0.2">
      <c r="A260" s="7" t="s">
        <v>1337</v>
      </c>
      <c r="B260" s="70" t="s">
        <v>196</v>
      </c>
      <c r="C260" s="28" t="s">
        <v>1367</v>
      </c>
      <c r="D260" s="29" t="s">
        <v>1367</v>
      </c>
      <c r="E260" s="33"/>
    </row>
    <row r="261" spans="1:5" x14ac:dyDescent="0.2">
      <c r="A261" s="7" t="s">
        <v>1337</v>
      </c>
      <c r="B261" s="70" t="s">
        <v>219</v>
      </c>
      <c r="C261" s="28" t="s">
        <v>1368</v>
      </c>
      <c r="D261" s="29" t="s">
        <v>1368</v>
      </c>
      <c r="E261" s="33"/>
    </row>
    <row r="262" spans="1:5" x14ac:dyDescent="0.2">
      <c r="A262" s="7" t="s">
        <v>1337</v>
      </c>
      <c r="B262" s="70" t="s">
        <v>1140</v>
      </c>
      <c r="C262" s="28" t="s">
        <v>1369</v>
      </c>
      <c r="D262" s="29" t="s">
        <v>1369</v>
      </c>
      <c r="E262" s="33"/>
    </row>
    <row r="263" spans="1:5" x14ac:dyDescent="0.2">
      <c r="A263" s="7" t="s">
        <v>1337</v>
      </c>
      <c r="B263" s="70" t="s">
        <v>221</v>
      </c>
      <c r="C263" s="28" t="s">
        <v>1370</v>
      </c>
      <c r="D263" s="29" t="s">
        <v>1370</v>
      </c>
      <c r="E263" s="33"/>
    </row>
    <row r="264" spans="1:5" x14ac:dyDescent="0.2">
      <c r="A264" s="7" t="s">
        <v>1337</v>
      </c>
      <c r="B264" s="70" t="s">
        <v>222</v>
      </c>
      <c r="C264" s="28" t="s">
        <v>1139</v>
      </c>
      <c r="D264" s="29" t="s">
        <v>1139</v>
      </c>
      <c r="E264" s="33"/>
    </row>
    <row r="265" spans="1:5" x14ac:dyDescent="0.2">
      <c r="A265" s="7" t="s">
        <v>1337</v>
      </c>
      <c r="B265" s="70" t="s">
        <v>223</v>
      </c>
      <c r="C265" s="28" t="s">
        <v>1372</v>
      </c>
      <c r="D265" s="29" t="s">
        <v>1372</v>
      </c>
      <c r="E265" s="33"/>
    </row>
    <row r="266" spans="1:5" x14ac:dyDescent="0.2">
      <c r="A266" s="7" t="s">
        <v>1337</v>
      </c>
      <c r="B266" s="70" t="s">
        <v>225</v>
      </c>
      <c r="C266" s="28" t="s">
        <v>1373</v>
      </c>
      <c r="D266" s="29" t="s">
        <v>1373</v>
      </c>
      <c r="E266" s="33"/>
    </row>
    <row r="267" spans="1:5" x14ac:dyDescent="0.2">
      <c r="A267" s="7" t="s">
        <v>1337</v>
      </c>
      <c r="B267" s="70" t="s">
        <v>226</v>
      </c>
      <c r="C267" s="28" t="s">
        <v>1374</v>
      </c>
      <c r="D267" s="29" t="s">
        <v>1374</v>
      </c>
      <c r="E267" s="33"/>
    </row>
    <row r="268" spans="1:5" x14ac:dyDescent="0.2">
      <c r="A268" s="7" t="s">
        <v>1337</v>
      </c>
      <c r="B268" s="70" t="s">
        <v>227</v>
      </c>
      <c r="C268" s="28" t="s">
        <v>1375</v>
      </c>
      <c r="D268" s="29" t="s">
        <v>1375</v>
      </c>
      <c r="E268" s="33"/>
    </row>
    <row r="269" spans="1:5" x14ac:dyDescent="0.2">
      <c r="A269" s="7" t="s">
        <v>1337</v>
      </c>
      <c r="B269" s="70" t="s">
        <v>228</v>
      </c>
      <c r="C269" s="28" t="s">
        <v>1376</v>
      </c>
      <c r="D269" s="29" t="s">
        <v>1376</v>
      </c>
      <c r="E269" s="33"/>
    </row>
    <row r="270" spans="1:5" x14ac:dyDescent="0.2">
      <c r="A270" s="7" t="s">
        <v>1337</v>
      </c>
      <c r="B270" s="70" t="s">
        <v>230</v>
      </c>
      <c r="C270" s="28" t="s">
        <v>1377</v>
      </c>
      <c r="D270" s="34" t="s">
        <v>1377</v>
      </c>
      <c r="E270" s="33"/>
    </row>
    <row r="271" spans="1:5" x14ac:dyDescent="0.2">
      <c r="A271" s="7" t="s">
        <v>1337</v>
      </c>
      <c r="B271" s="70" t="s">
        <v>231</v>
      </c>
      <c r="C271" s="28" t="s">
        <v>1378</v>
      </c>
      <c r="D271" s="34" t="s">
        <v>1378</v>
      </c>
      <c r="E271" s="33"/>
    </row>
    <row r="272" spans="1:5" x14ac:dyDescent="0.2">
      <c r="A272" s="7" t="s">
        <v>1337</v>
      </c>
      <c r="B272" s="70" t="s">
        <v>518</v>
      </c>
      <c r="C272" s="28" t="s">
        <v>1379</v>
      </c>
      <c r="D272" s="34" t="s">
        <v>1379</v>
      </c>
      <c r="E272" s="33"/>
    </row>
    <row r="273" spans="1:5" x14ac:dyDescent="0.2">
      <c r="A273" s="7" t="s">
        <v>1337</v>
      </c>
      <c r="B273" s="70" t="s">
        <v>233</v>
      </c>
      <c r="C273" s="28" t="s">
        <v>1380</v>
      </c>
      <c r="D273" s="34" t="s">
        <v>1380</v>
      </c>
      <c r="E273" s="33"/>
    </row>
    <row r="274" spans="1:5" x14ac:dyDescent="0.2">
      <c r="A274" s="7" t="s">
        <v>1337</v>
      </c>
      <c r="B274" s="76" t="s">
        <v>1739</v>
      </c>
      <c r="C274" s="28" t="s">
        <v>1741</v>
      </c>
      <c r="D274" s="34" t="s">
        <v>1741</v>
      </c>
      <c r="E274" s="33"/>
    </row>
    <row r="275" spans="1:5" x14ac:dyDescent="0.2">
      <c r="A275" s="7" t="s">
        <v>1337</v>
      </c>
      <c r="B275" s="76" t="s">
        <v>220</v>
      </c>
      <c r="C275" s="28" t="s">
        <v>1743</v>
      </c>
      <c r="D275" s="34" t="s">
        <v>1743</v>
      </c>
      <c r="E275" s="33"/>
    </row>
    <row r="276" spans="1:5" x14ac:dyDescent="0.2">
      <c r="A276" s="7" t="s">
        <v>1337</v>
      </c>
      <c r="B276" s="76" t="s">
        <v>1742</v>
      </c>
      <c r="C276" s="28" t="s">
        <v>1744</v>
      </c>
      <c r="D276" s="34" t="s">
        <v>1744</v>
      </c>
      <c r="E276" s="33"/>
    </row>
    <row r="277" spans="1:5" x14ac:dyDescent="0.2">
      <c r="A277" s="7" t="s">
        <v>1337</v>
      </c>
      <c r="B277" s="76" t="s">
        <v>1740</v>
      </c>
      <c r="C277" s="28" t="s">
        <v>1745</v>
      </c>
      <c r="D277" s="34" t="s">
        <v>1745</v>
      </c>
      <c r="E277" s="33"/>
    </row>
    <row r="278" spans="1:5" x14ac:dyDescent="0.2">
      <c r="A278" s="7" t="s">
        <v>1337</v>
      </c>
      <c r="B278" s="70" t="s">
        <v>234</v>
      </c>
      <c r="C278" s="28" t="s">
        <v>1381</v>
      </c>
      <c r="D278" s="34" t="s">
        <v>1381</v>
      </c>
      <c r="E278" s="33"/>
    </row>
    <row r="279" spans="1:5" x14ac:dyDescent="0.2">
      <c r="A279" s="7" t="s">
        <v>1337</v>
      </c>
      <c r="B279" s="70" t="s">
        <v>489</v>
      </c>
      <c r="C279" s="28" t="s">
        <v>1382</v>
      </c>
      <c r="D279" s="34" t="s">
        <v>1382</v>
      </c>
      <c r="E279" s="33"/>
    </row>
    <row r="280" spans="1:5" x14ac:dyDescent="0.2">
      <c r="A280" s="7" t="s">
        <v>1337</v>
      </c>
      <c r="B280" s="70" t="s">
        <v>1137</v>
      </c>
      <c r="C280" s="28" t="s">
        <v>1383</v>
      </c>
      <c r="D280" s="29" t="s">
        <v>1383</v>
      </c>
      <c r="E280" s="33"/>
    </row>
    <row r="281" spans="1:5" x14ac:dyDescent="0.2">
      <c r="A281" s="7" t="s">
        <v>1337</v>
      </c>
      <c r="B281" s="70" t="s">
        <v>197</v>
      </c>
      <c r="C281" s="28" t="s">
        <v>1384</v>
      </c>
      <c r="D281" s="29" t="s">
        <v>1384</v>
      </c>
      <c r="E281" s="33"/>
    </row>
    <row r="282" spans="1:5" x14ac:dyDescent="0.2">
      <c r="A282" s="7" t="s">
        <v>1337</v>
      </c>
      <c r="B282" s="70" t="s">
        <v>1141</v>
      </c>
      <c r="C282" s="28" t="s">
        <v>1385</v>
      </c>
      <c r="D282" s="29" t="s">
        <v>1385</v>
      </c>
      <c r="E282" s="33"/>
    </row>
    <row r="283" spans="1:5" x14ac:dyDescent="0.2">
      <c r="A283" s="7" t="s">
        <v>1337</v>
      </c>
      <c r="B283" s="70" t="s">
        <v>1142</v>
      </c>
      <c r="C283" s="28" t="s">
        <v>1386</v>
      </c>
      <c r="D283" s="29" t="s">
        <v>1386</v>
      </c>
      <c r="E283" s="33"/>
    </row>
    <row r="284" spans="1:5" x14ac:dyDescent="0.2">
      <c r="A284" s="7" t="s">
        <v>1337</v>
      </c>
      <c r="B284" s="70" t="s">
        <v>1143</v>
      </c>
      <c r="C284" s="28" t="s">
        <v>1387</v>
      </c>
      <c r="D284" s="29" t="s">
        <v>1387</v>
      </c>
      <c r="E284" s="33"/>
    </row>
    <row r="285" spans="1:5" x14ac:dyDescent="0.2">
      <c r="A285" s="7" t="s">
        <v>1337</v>
      </c>
      <c r="B285" s="70" t="s">
        <v>1144</v>
      </c>
      <c r="C285" s="28" t="s">
        <v>1388</v>
      </c>
      <c r="D285" s="29" t="s">
        <v>1388</v>
      </c>
      <c r="E285" s="33"/>
    </row>
    <row r="286" spans="1:5" x14ac:dyDescent="0.2">
      <c r="A286" s="7" t="s">
        <v>1337</v>
      </c>
      <c r="B286" s="70" t="s">
        <v>236</v>
      </c>
      <c r="C286" s="28" t="s">
        <v>1389</v>
      </c>
      <c r="D286" s="29" t="s">
        <v>1389</v>
      </c>
      <c r="E286" s="33"/>
    </row>
    <row r="287" spans="1:5" x14ac:dyDescent="0.2">
      <c r="A287" s="7" t="s">
        <v>1337</v>
      </c>
      <c r="B287" s="70" t="s">
        <v>237</v>
      </c>
      <c r="C287" s="28" t="s">
        <v>1390</v>
      </c>
      <c r="D287" s="29" t="s">
        <v>1390</v>
      </c>
      <c r="E287" s="33"/>
    </row>
    <row r="288" spans="1:5" x14ac:dyDescent="0.2">
      <c r="A288" s="7" t="s">
        <v>1337</v>
      </c>
      <c r="B288" s="70" t="s">
        <v>238</v>
      </c>
      <c r="C288" s="28" t="s">
        <v>1391</v>
      </c>
      <c r="D288" s="29" t="s">
        <v>1391</v>
      </c>
      <c r="E288" s="33"/>
    </row>
    <row r="289" spans="1:5" x14ac:dyDescent="0.2">
      <c r="A289" s="7" t="s">
        <v>1337</v>
      </c>
      <c r="B289" s="70" t="s">
        <v>239</v>
      </c>
      <c r="C289" s="28" t="s">
        <v>1392</v>
      </c>
      <c r="D289" s="29" t="s">
        <v>1392</v>
      </c>
      <c r="E289" s="33"/>
    </row>
    <row r="290" spans="1:5" x14ac:dyDescent="0.2">
      <c r="A290" s="7" t="s">
        <v>1337</v>
      </c>
      <c r="B290" s="70" t="s">
        <v>161</v>
      </c>
      <c r="C290" s="28" t="s">
        <v>1393</v>
      </c>
      <c r="D290" s="29" t="s">
        <v>1393</v>
      </c>
      <c r="E290" s="33"/>
    </row>
    <row r="291" spans="1:5" x14ac:dyDescent="0.2">
      <c r="A291" s="7" t="s">
        <v>1337</v>
      </c>
      <c r="B291" s="70" t="s">
        <v>162</v>
      </c>
      <c r="C291" s="28" t="s">
        <v>1394</v>
      </c>
      <c r="D291" s="29" t="s">
        <v>1394</v>
      </c>
      <c r="E291" s="33"/>
    </row>
    <row r="292" spans="1:5" x14ac:dyDescent="0.2">
      <c r="A292" s="7" t="s">
        <v>1337</v>
      </c>
      <c r="B292" s="70" t="s">
        <v>163</v>
      </c>
      <c r="C292" s="28" t="s">
        <v>1094</v>
      </c>
      <c r="D292" s="29" t="s">
        <v>1094</v>
      </c>
      <c r="E292" s="33"/>
    </row>
    <row r="293" spans="1:5" x14ac:dyDescent="0.2">
      <c r="A293" s="7" t="s">
        <v>1337</v>
      </c>
      <c r="B293" s="70" t="s">
        <v>164</v>
      </c>
      <c r="C293" s="28" t="s">
        <v>1395</v>
      </c>
      <c r="D293" s="29" t="s">
        <v>1395</v>
      </c>
      <c r="E293" s="33"/>
    </row>
    <row r="294" spans="1:5" x14ac:dyDescent="0.2">
      <c r="A294" s="7" t="s">
        <v>1337</v>
      </c>
      <c r="B294" s="70" t="s">
        <v>165</v>
      </c>
      <c r="C294" s="28" t="s">
        <v>1396</v>
      </c>
      <c r="D294" s="29" t="s">
        <v>1396</v>
      </c>
      <c r="E294" s="33"/>
    </row>
    <row r="295" spans="1:5" x14ac:dyDescent="0.2">
      <c r="A295" s="7" t="s">
        <v>1337</v>
      </c>
      <c r="B295" s="70" t="s">
        <v>166</v>
      </c>
      <c r="C295" s="28" t="s">
        <v>1397</v>
      </c>
      <c r="D295" s="29" t="s">
        <v>1397</v>
      </c>
      <c r="E295" s="33"/>
    </row>
    <row r="296" spans="1:5" x14ac:dyDescent="0.2">
      <c r="A296" s="7" t="s">
        <v>1337</v>
      </c>
      <c r="B296" s="70" t="s">
        <v>167</v>
      </c>
      <c r="C296" s="28" t="s">
        <v>1398</v>
      </c>
      <c r="D296" s="29" t="s">
        <v>1398</v>
      </c>
      <c r="E296" s="33"/>
    </row>
    <row r="297" spans="1:5" x14ac:dyDescent="0.2">
      <c r="A297" s="7" t="s">
        <v>1337</v>
      </c>
      <c r="B297" s="70" t="s">
        <v>1095</v>
      </c>
      <c r="C297" s="28" t="s">
        <v>1399</v>
      </c>
      <c r="D297" s="29" t="s">
        <v>1399</v>
      </c>
      <c r="E297" s="33"/>
    </row>
    <row r="298" spans="1:5" x14ac:dyDescent="0.2">
      <c r="A298" s="7" t="s">
        <v>1337</v>
      </c>
      <c r="B298" s="70" t="s">
        <v>1096</v>
      </c>
      <c r="C298" s="28" t="s">
        <v>1400</v>
      </c>
      <c r="D298" s="29" t="s">
        <v>1400</v>
      </c>
      <c r="E298" s="33"/>
    </row>
    <row r="299" spans="1:5" x14ac:dyDescent="0.2">
      <c r="A299" s="7" t="s">
        <v>1337</v>
      </c>
      <c r="B299" s="70" t="s">
        <v>1097</v>
      </c>
      <c r="C299" s="28" t="s">
        <v>1100</v>
      </c>
      <c r="D299" s="29" t="s">
        <v>1100</v>
      </c>
      <c r="E299" s="33"/>
    </row>
    <row r="300" spans="1:5" x14ac:dyDescent="0.2">
      <c r="A300" s="7" t="s">
        <v>1337</v>
      </c>
      <c r="B300" s="70" t="s">
        <v>1098</v>
      </c>
      <c r="C300" s="28" t="s">
        <v>1101</v>
      </c>
      <c r="D300" s="29" t="s">
        <v>1101</v>
      </c>
      <c r="E300" s="33"/>
    </row>
    <row r="301" spans="1:5" x14ac:dyDescent="0.2">
      <c r="A301" s="7" t="s">
        <v>1337</v>
      </c>
      <c r="B301" s="70" t="s">
        <v>1099</v>
      </c>
      <c r="C301" s="28" t="s">
        <v>1102</v>
      </c>
      <c r="D301" s="29" t="s">
        <v>1102</v>
      </c>
      <c r="E301" s="33"/>
    </row>
    <row r="302" spans="1:5" x14ac:dyDescent="0.2">
      <c r="A302" s="7" t="s">
        <v>1337</v>
      </c>
      <c r="B302" s="70" t="s">
        <v>519</v>
      </c>
      <c r="C302" s="28" t="s">
        <v>520</v>
      </c>
      <c r="D302" s="29" t="s">
        <v>520</v>
      </c>
      <c r="E302" s="33"/>
    </row>
    <row r="303" spans="1:5" x14ac:dyDescent="0.2">
      <c r="A303" s="7" t="s">
        <v>1337</v>
      </c>
      <c r="B303" s="70" t="s">
        <v>521</v>
      </c>
      <c r="C303" s="28" t="s">
        <v>522</v>
      </c>
      <c r="D303" s="29" t="s">
        <v>522</v>
      </c>
      <c r="E303" s="33"/>
    </row>
    <row r="304" spans="1:5" x14ac:dyDescent="0.2">
      <c r="A304" s="7" t="s">
        <v>1337</v>
      </c>
      <c r="B304" s="70" t="s">
        <v>523</v>
      </c>
      <c r="C304" s="28" t="s">
        <v>1401</v>
      </c>
      <c r="D304" s="29" t="s">
        <v>1401</v>
      </c>
      <c r="E304" s="33"/>
    </row>
    <row r="305" spans="1:5" x14ac:dyDescent="0.2">
      <c r="A305" s="7" t="s">
        <v>1337</v>
      </c>
      <c r="B305" s="70" t="s">
        <v>524</v>
      </c>
      <c r="C305" s="28" t="s">
        <v>525</v>
      </c>
      <c r="D305" s="29" t="s">
        <v>525</v>
      </c>
      <c r="E305" s="33"/>
    </row>
    <row r="306" spans="1:5" x14ac:dyDescent="0.2">
      <c r="A306" s="7" t="s">
        <v>1337</v>
      </c>
      <c r="B306" s="70" t="s">
        <v>526</v>
      </c>
      <c r="C306" s="28" t="s">
        <v>1402</v>
      </c>
      <c r="D306" s="34" t="s">
        <v>1402</v>
      </c>
      <c r="E306" s="33"/>
    </row>
    <row r="307" spans="1:5" x14ac:dyDescent="0.2">
      <c r="A307" s="7" t="s">
        <v>1337</v>
      </c>
      <c r="B307" s="70" t="s">
        <v>527</v>
      </c>
      <c r="C307" s="28" t="s">
        <v>528</v>
      </c>
      <c r="D307" s="29" t="s">
        <v>528</v>
      </c>
      <c r="E307" s="33"/>
    </row>
    <row r="308" spans="1:5" x14ac:dyDescent="0.2">
      <c r="A308" s="7" t="s">
        <v>1337</v>
      </c>
      <c r="B308" s="70" t="s">
        <v>35</v>
      </c>
      <c r="C308" s="28" t="s">
        <v>1403</v>
      </c>
      <c r="D308" s="29" t="s">
        <v>1403</v>
      </c>
      <c r="E308" s="33"/>
    </row>
    <row r="309" spans="1:5" x14ac:dyDescent="0.2">
      <c r="A309" s="7" t="s">
        <v>1337</v>
      </c>
      <c r="B309" s="70" t="s">
        <v>529</v>
      </c>
      <c r="C309" s="28" t="s">
        <v>1404</v>
      </c>
      <c r="D309" s="29" t="s">
        <v>1404</v>
      </c>
      <c r="E309" s="33"/>
    </row>
    <row r="310" spans="1:5" x14ac:dyDescent="0.2">
      <c r="A310" s="7" t="s">
        <v>1337</v>
      </c>
      <c r="B310" s="70" t="s">
        <v>1405</v>
      </c>
      <c r="C310" s="28" t="s">
        <v>1406</v>
      </c>
      <c r="D310" s="29" t="s">
        <v>1406</v>
      </c>
      <c r="E310" s="33"/>
    </row>
    <row r="311" spans="1:5" x14ac:dyDescent="0.2">
      <c r="A311" s="7" t="s">
        <v>1337</v>
      </c>
      <c r="B311" s="70" t="s">
        <v>1407</v>
      </c>
      <c r="C311" s="28" t="s">
        <v>1408</v>
      </c>
      <c r="D311" s="29" t="s">
        <v>1408</v>
      </c>
      <c r="E311" s="33"/>
    </row>
    <row r="312" spans="1:5" x14ac:dyDescent="0.2">
      <c r="A312" s="7" t="s">
        <v>1337</v>
      </c>
      <c r="B312" s="70" t="s">
        <v>1409</v>
      </c>
      <c r="C312" s="28" t="s">
        <v>1410</v>
      </c>
      <c r="D312" s="29" t="s">
        <v>1410</v>
      </c>
      <c r="E312" s="33"/>
    </row>
    <row r="313" spans="1:5" x14ac:dyDescent="0.2">
      <c r="A313" s="7" t="s">
        <v>1337</v>
      </c>
      <c r="B313" s="70" t="s">
        <v>530</v>
      </c>
      <c r="C313" s="28" t="s">
        <v>1411</v>
      </c>
      <c r="D313" s="29" t="s">
        <v>1411</v>
      </c>
      <c r="E313" s="33"/>
    </row>
    <row r="314" spans="1:5" x14ac:dyDescent="0.2">
      <c r="A314" s="7" t="s">
        <v>1337</v>
      </c>
      <c r="B314" s="70" t="s">
        <v>531</v>
      </c>
      <c r="C314" s="28" t="s">
        <v>1412</v>
      </c>
      <c r="D314" s="29" t="s">
        <v>1412</v>
      </c>
      <c r="E314" s="33"/>
    </row>
    <row r="315" spans="1:5" x14ac:dyDescent="0.2">
      <c r="A315" s="7" t="s">
        <v>1337</v>
      </c>
      <c r="B315" s="70" t="s">
        <v>126</v>
      </c>
      <c r="C315" s="28" t="s">
        <v>1413</v>
      </c>
      <c r="D315" s="29" t="s">
        <v>1413</v>
      </c>
      <c r="E315" s="33"/>
    </row>
    <row r="316" spans="1:5" x14ac:dyDescent="0.2">
      <c r="A316" s="7" t="s">
        <v>1337</v>
      </c>
      <c r="B316" s="70" t="s">
        <v>1414</v>
      </c>
      <c r="C316" s="28" t="s">
        <v>1415</v>
      </c>
      <c r="D316" s="29" t="s">
        <v>1415</v>
      </c>
      <c r="E316" s="33"/>
    </row>
    <row r="317" spans="1:5" x14ac:dyDescent="0.2">
      <c r="A317" s="7" t="s">
        <v>1337</v>
      </c>
      <c r="B317" s="70" t="s">
        <v>1416</v>
      </c>
      <c r="C317" s="28" t="s">
        <v>1417</v>
      </c>
      <c r="D317" s="29" t="s">
        <v>1417</v>
      </c>
      <c r="E317" s="33"/>
    </row>
    <row r="318" spans="1:5" x14ac:dyDescent="0.2">
      <c r="A318" s="7" t="s">
        <v>1337</v>
      </c>
      <c r="B318" s="70" t="s">
        <v>1418</v>
      </c>
      <c r="C318" s="28" t="s">
        <v>1419</v>
      </c>
      <c r="D318" s="29" t="s">
        <v>1419</v>
      </c>
      <c r="E318" s="33"/>
    </row>
    <row r="319" spans="1:5" x14ac:dyDescent="0.2">
      <c r="A319" s="7" t="s">
        <v>1337</v>
      </c>
      <c r="B319" s="70" t="s">
        <v>532</v>
      </c>
      <c r="C319" s="28" t="s">
        <v>533</v>
      </c>
      <c r="D319" s="29" t="s">
        <v>533</v>
      </c>
      <c r="E319" s="33"/>
    </row>
    <row r="320" spans="1:5" x14ac:dyDescent="0.2">
      <c r="A320" s="7" t="s">
        <v>1337</v>
      </c>
      <c r="B320" s="70" t="s">
        <v>534</v>
      </c>
      <c r="C320" s="28" t="s">
        <v>535</v>
      </c>
      <c r="D320" s="29" t="s">
        <v>535</v>
      </c>
      <c r="E320" s="33"/>
    </row>
    <row r="321" spans="1:5" x14ac:dyDescent="0.2">
      <c r="A321" s="7" t="s">
        <v>1337</v>
      </c>
      <c r="B321" s="70" t="s">
        <v>536</v>
      </c>
      <c r="C321" s="28" t="s">
        <v>537</v>
      </c>
      <c r="D321" s="29" t="s">
        <v>537</v>
      </c>
      <c r="E321" s="33"/>
    </row>
    <row r="322" spans="1:5" x14ac:dyDescent="0.2">
      <c r="A322" s="7" t="s">
        <v>1337</v>
      </c>
      <c r="B322" s="70" t="s">
        <v>538</v>
      </c>
      <c r="C322" s="28" t="s">
        <v>1420</v>
      </c>
      <c r="D322" s="29" t="s">
        <v>1420</v>
      </c>
      <c r="E322" s="33"/>
    </row>
    <row r="323" spans="1:5" x14ac:dyDescent="0.2">
      <c r="A323" s="7" t="s">
        <v>1337</v>
      </c>
      <c r="B323" s="70" t="s">
        <v>539</v>
      </c>
      <c r="C323" s="28" t="s">
        <v>1421</v>
      </c>
      <c r="D323" s="29" t="s">
        <v>1421</v>
      </c>
      <c r="E323" s="33"/>
    </row>
    <row r="324" spans="1:5" x14ac:dyDescent="0.2">
      <c r="A324" s="7" t="s">
        <v>1337</v>
      </c>
      <c r="B324" s="70" t="s">
        <v>540</v>
      </c>
      <c r="C324" s="28" t="s">
        <v>1422</v>
      </c>
      <c r="D324" s="29" t="s">
        <v>1422</v>
      </c>
      <c r="E324" s="33"/>
    </row>
    <row r="325" spans="1:5" x14ac:dyDescent="0.2">
      <c r="A325" s="7" t="s">
        <v>1337</v>
      </c>
      <c r="B325" s="70" t="s">
        <v>541</v>
      </c>
      <c r="C325" s="28" t="s">
        <v>1423</v>
      </c>
      <c r="D325" s="29" t="s">
        <v>1423</v>
      </c>
      <c r="E325" s="33"/>
    </row>
    <row r="326" spans="1:5" x14ac:dyDescent="0.2">
      <c r="A326" s="7" t="s">
        <v>1337</v>
      </c>
      <c r="B326" s="70" t="s">
        <v>542</v>
      </c>
      <c r="C326" s="28" t="s">
        <v>543</v>
      </c>
      <c r="D326" s="29" t="s">
        <v>543</v>
      </c>
      <c r="E326" s="33"/>
    </row>
    <row r="327" spans="1:5" x14ac:dyDescent="0.2">
      <c r="A327" s="7" t="s">
        <v>1337</v>
      </c>
      <c r="B327" s="70" t="s">
        <v>544</v>
      </c>
      <c r="C327" s="28" t="s">
        <v>545</v>
      </c>
      <c r="D327" s="29" t="s">
        <v>545</v>
      </c>
      <c r="E327" s="33"/>
    </row>
    <row r="328" spans="1:5" x14ac:dyDescent="0.2">
      <c r="A328" s="7" t="s">
        <v>1337</v>
      </c>
      <c r="B328" s="70" t="s">
        <v>546</v>
      </c>
      <c r="C328" s="28" t="s">
        <v>547</v>
      </c>
      <c r="D328" s="29" t="s">
        <v>547</v>
      </c>
      <c r="E328" s="33"/>
    </row>
    <row r="329" spans="1:5" x14ac:dyDescent="0.2">
      <c r="A329" s="7" t="s">
        <v>1337</v>
      </c>
      <c r="B329" s="70" t="s">
        <v>548</v>
      </c>
      <c r="C329" s="28" t="s">
        <v>549</v>
      </c>
      <c r="D329" s="29" t="s">
        <v>549</v>
      </c>
      <c r="E329" s="33"/>
    </row>
    <row r="330" spans="1:5" x14ac:dyDescent="0.2">
      <c r="A330" s="7" t="s">
        <v>1337</v>
      </c>
      <c r="B330" s="70" t="s">
        <v>550</v>
      </c>
      <c r="C330" s="28" t="s">
        <v>551</v>
      </c>
      <c r="D330" s="29" t="s">
        <v>551</v>
      </c>
      <c r="E330" s="33"/>
    </row>
    <row r="331" spans="1:5" x14ac:dyDescent="0.2">
      <c r="A331" s="7" t="s">
        <v>1337</v>
      </c>
      <c r="B331" s="70" t="s">
        <v>552</v>
      </c>
      <c r="C331" s="28" t="s">
        <v>1424</v>
      </c>
      <c r="D331" s="29" t="s">
        <v>1424</v>
      </c>
      <c r="E331" s="33"/>
    </row>
    <row r="332" spans="1:5" x14ac:dyDescent="0.2">
      <c r="A332" s="7" t="s">
        <v>1337</v>
      </c>
      <c r="B332" s="70" t="s">
        <v>36</v>
      </c>
      <c r="C332" s="28" t="s">
        <v>1425</v>
      </c>
      <c r="D332" s="29" t="s">
        <v>1425</v>
      </c>
      <c r="E332" s="33"/>
    </row>
    <row r="333" spans="1:5" x14ac:dyDescent="0.2">
      <c r="A333" s="7" t="s">
        <v>1337</v>
      </c>
      <c r="B333" s="70" t="s">
        <v>37</v>
      </c>
      <c r="C333" s="28" t="s">
        <v>1426</v>
      </c>
      <c r="D333" s="29" t="s">
        <v>1426</v>
      </c>
      <c r="E333" s="33"/>
    </row>
    <row r="334" spans="1:5" x14ac:dyDescent="0.2">
      <c r="A334" s="7" t="s">
        <v>1337</v>
      </c>
      <c r="B334" s="70" t="s">
        <v>38</v>
      </c>
      <c r="C334" s="28" t="s">
        <v>39</v>
      </c>
      <c r="D334" s="29" t="s">
        <v>39</v>
      </c>
      <c r="E334" s="33"/>
    </row>
    <row r="335" spans="1:5" x14ac:dyDescent="0.2">
      <c r="A335" s="7" t="s">
        <v>1337</v>
      </c>
      <c r="B335" s="70" t="s">
        <v>40</v>
      </c>
      <c r="C335" s="28" t="s">
        <v>41</v>
      </c>
      <c r="D335" s="29" t="s">
        <v>41</v>
      </c>
      <c r="E335" s="33"/>
    </row>
    <row r="336" spans="1:5" x14ac:dyDescent="0.2">
      <c r="A336" s="7" t="s">
        <v>1337</v>
      </c>
      <c r="B336" s="70" t="s">
        <v>638</v>
      </c>
      <c r="C336" s="28" t="s">
        <v>1427</v>
      </c>
      <c r="D336" s="29" t="s">
        <v>1427</v>
      </c>
      <c r="E336" s="33"/>
    </row>
    <row r="337" spans="1:5" x14ac:dyDescent="0.2">
      <c r="A337" s="7" t="s">
        <v>1337</v>
      </c>
      <c r="B337" s="70" t="s">
        <v>1428</v>
      </c>
      <c r="C337" s="28" t="s">
        <v>1429</v>
      </c>
      <c r="D337" s="29" t="s">
        <v>1429</v>
      </c>
      <c r="E337" s="33"/>
    </row>
    <row r="338" spans="1:5" x14ac:dyDescent="0.2">
      <c r="A338" s="7" t="s">
        <v>1337</v>
      </c>
      <c r="B338" s="70" t="s">
        <v>241</v>
      </c>
      <c r="C338" s="28" t="s">
        <v>553</v>
      </c>
      <c r="D338" s="29" t="s">
        <v>553</v>
      </c>
      <c r="E338" s="33"/>
    </row>
    <row r="339" spans="1:5" x14ac:dyDescent="0.2">
      <c r="A339" s="7" t="s">
        <v>1337</v>
      </c>
      <c r="B339" s="70" t="s">
        <v>242</v>
      </c>
      <c r="C339" s="28" t="s">
        <v>554</v>
      </c>
      <c r="D339" s="29" t="s">
        <v>554</v>
      </c>
      <c r="E339" s="33"/>
    </row>
    <row r="340" spans="1:5" x14ac:dyDescent="0.2">
      <c r="A340" s="7" t="s">
        <v>1337</v>
      </c>
      <c r="B340" s="70" t="s">
        <v>555</v>
      </c>
      <c r="C340" s="28" t="s">
        <v>556</v>
      </c>
      <c r="D340" s="34" t="s">
        <v>556</v>
      </c>
      <c r="E340" s="33"/>
    </row>
    <row r="341" spans="1:5" x14ac:dyDescent="0.2">
      <c r="A341" s="7" t="s">
        <v>1337</v>
      </c>
      <c r="B341" s="70" t="s">
        <v>557</v>
      </c>
      <c r="C341" s="28" t="s">
        <v>1430</v>
      </c>
      <c r="D341" s="29" t="s">
        <v>1430</v>
      </c>
      <c r="E341" s="33"/>
    </row>
    <row r="342" spans="1:5" x14ac:dyDescent="0.2">
      <c r="A342" s="7" t="s">
        <v>1337</v>
      </c>
      <c r="B342" s="70" t="s">
        <v>42</v>
      </c>
      <c r="C342" s="28" t="s">
        <v>1431</v>
      </c>
      <c r="D342" s="29" t="s">
        <v>1431</v>
      </c>
      <c r="E342" s="33"/>
    </row>
    <row r="343" spans="1:5" x14ac:dyDescent="0.2">
      <c r="A343" s="7" t="s">
        <v>1337</v>
      </c>
      <c r="B343" s="70" t="s">
        <v>43</v>
      </c>
      <c r="C343" s="28" t="s">
        <v>1432</v>
      </c>
      <c r="D343" s="29" t="s">
        <v>1432</v>
      </c>
      <c r="E343" s="33"/>
    </row>
    <row r="344" spans="1:5" x14ac:dyDescent="0.2">
      <c r="A344" s="7" t="s">
        <v>1337</v>
      </c>
      <c r="B344" s="70" t="s">
        <v>1433</v>
      </c>
      <c r="C344" s="28" t="s">
        <v>1434</v>
      </c>
      <c r="D344" s="29" t="s">
        <v>1434</v>
      </c>
      <c r="E344" s="33"/>
    </row>
    <row r="345" spans="1:5" x14ac:dyDescent="0.2">
      <c r="A345" s="7" t="s">
        <v>1337</v>
      </c>
      <c r="B345" s="70" t="s">
        <v>558</v>
      </c>
      <c r="C345" s="28" t="s">
        <v>559</v>
      </c>
      <c r="D345" s="29" t="s">
        <v>559</v>
      </c>
      <c r="E345" s="33"/>
    </row>
    <row r="346" spans="1:5" x14ac:dyDescent="0.2">
      <c r="A346" s="7" t="s">
        <v>1337</v>
      </c>
      <c r="B346" s="70" t="s">
        <v>560</v>
      </c>
      <c r="C346" s="28" t="s">
        <v>1435</v>
      </c>
      <c r="D346" s="29" t="s">
        <v>1435</v>
      </c>
      <c r="E346" s="33"/>
    </row>
    <row r="347" spans="1:5" x14ac:dyDescent="0.2">
      <c r="A347" s="7" t="s">
        <v>1337</v>
      </c>
      <c r="B347" s="70" t="s">
        <v>561</v>
      </c>
      <c r="C347" s="28" t="s">
        <v>1436</v>
      </c>
      <c r="D347" s="29" t="s">
        <v>1436</v>
      </c>
      <c r="E347" s="33"/>
    </row>
    <row r="348" spans="1:5" x14ac:dyDescent="0.2">
      <c r="A348" s="7" t="s">
        <v>1337</v>
      </c>
      <c r="B348" s="70" t="s">
        <v>562</v>
      </c>
      <c r="C348" s="28" t="s">
        <v>563</v>
      </c>
      <c r="D348" s="29" t="s">
        <v>563</v>
      </c>
      <c r="E348" s="33"/>
    </row>
    <row r="349" spans="1:5" x14ac:dyDescent="0.2">
      <c r="A349" s="7" t="s">
        <v>1337</v>
      </c>
      <c r="B349" s="70" t="s">
        <v>636</v>
      </c>
      <c r="C349" s="28" t="s">
        <v>637</v>
      </c>
      <c r="D349" s="29" t="s">
        <v>637</v>
      </c>
      <c r="E349" s="33"/>
    </row>
    <row r="350" spans="1:5" x14ac:dyDescent="0.2">
      <c r="A350" s="7" t="s">
        <v>1337</v>
      </c>
      <c r="B350" s="70" t="s">
        <v>635</v>
      </c>
      <c r="C350" s="28" t="s">
        <v>1437</v>
      </c>
      <c r="D350" s="29" t="s">
        <v>1437</v>
      </c>
      <c r="E350" s="33"/>
    </row>
    <row r="351" spans="1:5" x14ac:dyDescent="0.2">
      <c r="A351" s="7" t="s">
        <v>1337</v>
      </c>
      <c r="B351" s="70" t="s">
        <v>633</v>
      </c>
      <c r="C351" s="28" t="s">
        <v>634</v>
      </c>
      <c r="D351" s="29" t="s">
        <v>634</v>
      </c>
      <c r="E351" s="33"/>
    </row>
    <row r="352" spans="1:5" x14ac:dyDescent="0.2">
      <c r="A352" s="7" t="s">
        <v>1337</v>
      </c>
      <c r="B352" s="70" t="s">
        <v>631</v>
      </c>
      <c r="C352" s="28" t="s">
        <v>632</v>
      </c>
      <c r="D352" s="29" t="s">
        <v>632</v>
      </c>
      <c r="E352" s="33"/>
    </row>
    <row r="353" spans="1:5" x14ac:dyDescent="0.2">
      <c r="A353" s="7" t="s">
        <v>1337</v>
      </c>
      <c r="B353" s="70" t="s">
        <v>629</v>
      </c>
      <c r="C353" s="28" t="s">
        <v>630</v>
      </c>
      <c r="D353" s="29" t="s">
        <v>630</v>
      </c>
      <c r="E353" s="33"/>
    </row>
    <row r="354" spans="1:5" x14ac:dyDescent="0.2">
      <c r="A354" s="7" t="s">
        <v>1337</v>
      </c>
      <c r="B354" s="70" t="s">
        <v>627</v>
      </c>
      <c r="C354" s="28" t="s">
        <v>628</v>
      </c>
      <c r="D354" s="29" t="s">
        <v>628</v>
      </c>
      <c r="E354" s="33"/>
    </row>
    <row r="355" spans="1:5" x14ac:dyDescent="0.2">
      <c r="A355" s="7" t="s">
        <v>1337</v>
      </c>
      <c r="B355" s="70" t="s">
        <v>1438</v>
      </c>
      <c r="C355" s="28" t="s">
        <v>1439</v>
      </c>
      <c r="D355" s="29" t="s">
        <v>1439</v>
      </c>
      <c r="E355" s="33"/>
    </row>
    <row r="356" spans="1:5" x14ac:dyDescent="0.2">
      <c r="A356" s="7" t="s">
        <v>1337</v>
      </c>
      <c r="B356" s="70" t="s">
        <v>1440</v>
      </c>
      <c r="C356" s="28" t="s">
        <v>1441</v>
      </c>
      <c r="D356" s="29" t="s">
        <v>1441</v>
      </c>
      <c r="E356" s="33"/>
    </row>
    <row r="357" spans="1:5" x14ac:dyDescent="0.2">
      <c r="A357" s="7" t="s">
        <v>1337</v>
      </c>
      <c r="B357" s="70" t="s">
        <v>1442</v>
      </c>
      <c r="C357" s="28" t="s">
        <v>1443</v>
      </c>
      <c r="D357" s="29" t="s">
        <v>1443</v>
      </c>
      <c r="E357" s="33"/>
    </row>
    <row r="358" spans="1:5" x14ac:dyDescent="0.2">
      <c r="A358" s="7" t="s">
        <v>1337</v>
      </c>
      <c r="B358" s="70" t="s">
        <v>564</v>
      </c>
      <c r="C358" s="28" t="s">
        <v>565</v>
      </c>
      <c r="D358" s="29" t="s">
        <v>565</v>
      </c>
      <c r="E358" s="33"/>
    </row>
    <row r="359" spans="1:5" x14ac:dyDescent="0.2">
      <c r="A359" s="7" t="s">
        <v>1337</v>
      </c>
      <c r="B359" s="70" t="s">
        <v>566</v>
      </c>
      <c r="C359" s="28" t="s">
        <v>567</v>
      </c>
      <c r="D359" s="29" t="s">
        <v>567</v>
      </c>
      <c r="E359" s="33"/>
    </row>
    <row r="360" spans="1:5" x14ac:dyDescent="0.2">
      <c r="A360" s="7" t="s">
        <v>1337</v>
      </c>
      <c r="B360" s="70" t="s">
        <v>568</v>
      </c>
      <c r="C360" s="28" t="s">
        <v>1444</v>
      </c>
      <c r="D360" s="29" t="s">
        <v>1444</v>
      </c>
      <c r="E360" s="33"/>
    </row>
    <row r="361" spans="1:5" x14ac:dyDescent="0.2">
      <c r="A361" s="7" t="s">
        <v>1337</v>
      </c>
      <c r="B361" s="70" t="s">
        <v>569</v>
      </c>
      <c r="C361" s="28" t="s">
        <v>570</v>
      </c>
      <c r="D361" s="29" t="s">
        <v>570</v>
      </c>
      <c r="E361" s="33"/>
    </row>
    <row r="362" spans="1:5" x14ac:dyDescent="0.2">
      <c r="A362" s="7" t="s">
        <v>1337</v>
      </c>
      <c r="B362" s="70" t="s">
        <v>571</v>
      </c>
      <c r="C362" s="28" t="s">
        <v>572</v>
      </c>
      <c r="D362" s="29" t="s">
        <v>572</v>
      </c>
      <c r="E362" s="33"/>
    </row>
    <row r="363" spans="1:5" x14ac:dyDescent="0.2">
      <c r="A363" s="7" t="s">
        <v>1337</v>
      </c>
      <c r="B363" s="70" t="s">
        <v>573</v>
      </c>
      <c r="C363" s="28" t="s">
        <v>574</v>
      </c>
      <c r="D363" s="34" t="s">
        <v>574</v>
      </c>
      <c r="E363" s="33"/>
    </row>
    <row r="364" spans="1:5" x14ac:dyDescent="0.2">
      <c r="A364" s="7" t="s">
        <v>1337</v>
      </c>
      <c r="B364" s="70" t="s">
        <v>575</v>
      </c>
      <c r="C364" s="28" t="s">
        <v>576</v>
      </c>
      <c r="D364" s="29" t="s">
        <v>576</v>
      </c>
      <c r="E364" s="33"/>
    </row>
    <row r="365" spans="1:5" x14ac:dyDescent="0.2">
      <c r="A365" s="7" t="s">
        <v>1337</v>
      </c>
      <c r="B365" s="70" t="s">
        <v>577</v>
      </c>
      <c r="C365" s="28" t="s">
        <v>578</v>
      </c>
      <c r="D365" s="29" t="s">
        <v>578</v>
      </c>
      <c r="E365" s="33"/>
    </row>
    <row r="366" spans="1:5" x14ac:dyDescent="0.2">
      <c r="A366" s="7" t="s">
        <v>1337</v>
      </c>
      <c r="B366" s="70" t="s">
        <v>579</v>
      </c>
      <c r="C366" s="28" t="s">
        <v>580</v>
      </c>
      <c r="D366" s="29" t="s">
        <v>580</v>
      </c>
      <c r="E366" s="33"/>
    </row>
    <row r="367" spans="1:5" x14ac:dyDescent="0.2">
      <c r="A367" s="7" t="s">
        <v>1337</v>
      </c>
      <c r="B367" s="70" t="s">
        <v>581</v>
      </c>
      <c r="C367" s="28" t="s">
        <v>582</v>
      </c>
      <c r="D367" s="29" t="s">
        <v>582</v>
      </c>
      <c r="E367" s="33"/>
    </row>
    <row r="368" spans="1:5" x14ac:dyDescent="0.2">
      <c r="A368" s="7" t="s">
        <v>1337</v>
      </c>
      <c r="B368" s="70" t="s">
        <v>583</v>
      </c>
      <c r="C368" s="28" t="s">
        <v>1445</v>
      </c>
      <c r="D368" s="29" t="s">
        <v>1445</v>
      </c>
      <c r="E368" s="33"/>
    </row>
    <row r="369" spans="1:5" x14ac:dyDescent="0.2">
      <c r="A369" s="7" t="s">
        <v>1337</v>
      </c>
      <c r="B369" s="70" t="s">
        <v>44</v>
      </c>
      <c r="C369" s="28" t="s">
        <v>45</v>
      </c>
      <c r="D369" s="34" t="s">
        <v>45</v>
      </c>
      <c r="E369" s="33"/>
    </row>
    <row r="370" spans="1:5" x14ac:dyDescent="0.2">
      <c r="A370" s="7" t="s">
        <v>1337</v>
      </c>
      <c r="B370" s="70" t="s">
        <v>584</v>
      </c>
      <c r="C370" s="28" t="s">
        <v>1446</v>
      </c>
      <c r="D370" s="29" t="s">
        <v>1446</v>
      </c>
      <c r="E370" s="33"/>
    </row>
    <row r="371" spans="1:5" x14ac:dyDescent="0.2">
      <c r="A371" s="7" t="s">
        <v>1337</v>
      </c>
      <c r="B371" s="70" t="s">
        <v>585</v>
      </c>
      <c r="C371" s="28" t="s">
        <v>1447</v>
      </c>
      <c r="D371" s="29" t="s">
        <v>1447</v>
      </c>
      <c r="E371" s="33"/>
    </row>
    <row r="372" spans="1:5" x14ac:dyDescent="0.2">
      <c r="A372" s="7" t="s">
        <v>1337</v>
      </c>
      <c r="B372" s="70" t="s">
        <v>586</v>
      </c>
      <c r="C372" s="28" t="s">
        <v>1448</v>
      </c>
      <c r="D372" s="29" t="s">
        <v>1448</v>
      </c>
      <c r="E372" s="33"/>
    </row>
    <row r="373" spans="1:5" x14ac:dyDescent="0.2">
      <c r="A373" s="7" t="s">
        <v>1337</v>
      </c>
      <c r="B373" s="70" t="s">
        <v>587</v>
      </c>
      <c r="C373" s="28" t="s">
        <v>1449</v>
      </c>
      <c r="D373" s="29" t="s">
        <v>1449</v>
      </c>
      <c r="E373" s="33"/>
    </row>
    <row r="374" spans="1:5" x14ac:dyDescent="0.2">
      <c r="A374" s="7" t="s">
        <v>1337</v>
      </c>
      <c r="B374" s="70" t="s">
        <v>588</v>
      </c>
      <c r="C374" s="28" t="s">
        <v>1450</v>
      </c>
      <c r="D374" s="29" t="s">
        <v>1450</v>
      </c>
      <c r="E374" s="33"/>
    </row>
    <row r="375" spans="1:5" x14ac:dyDescent="0.2">
      <c r="A375" s="7" t="s">
        <v>1337</v>
      </c>
      <c r="B375" s="70" t="s">
        <v>589</v>
      </c>
      <c r="C375" s="28" t="s">
        <v>590</v>
      </c>
      <c r="D375" s="29" t="s">
        <v>590</v>
      </c>
      <c r="E375" s="33"/>
    </row>
    <row r="376" spans="1:5" x14ac:dyDescent="0.2">
      <c r="A376" s="7" t="s">
        <v>1337</v>
      </c>
      <c r="B376" s="70" t="s">
        <v>591</v>
      </c>
      <c r="C376" s="28" t="s">
        <v>592</v>
      </c>
      <c r="D376" s="29" t="s">
        <v>592</v>
      </c>
      <c r="E376" s="33"/>
    </row>
    <row r="377" spans="1:5" x14ac:dyDescent="0.2">
      <c r="A377" s="7" t="s">
        <v>1337</v>
      </c>
      <c r="B377" s="70" t="s">
        <v>593</v>
      </c>
      <c r="C377" s="28" t="s">
        <v>1451</v>
      </c>
      <c r="D377" s="29" t="s">
        <v>1451</v>
      </c>
      <c r="E377" s="33"/>
    </row>
    <row r="378" spans="1:5" x14ac:dyDescent="0.2">
      <c r="A378" s="7" t="s">
        <v>1337</v>
      </c>
      <c r="B378" s="70" t="s">
        <v>594</v>
      </c>
      <c r="C378" s="28" t="s">
        <v>1452</v>
      </c>
      <c r="D378" s="29" t="s">
        <v>1452</v>
      </c>
      <c r="E378" s="33"/>
    </row>
    <row r="379" spans="1:5" x14ac:dyDescent="0.2">
      <c r="A379" s="7" t="s">
        <v>1337</v>
      </c>
      <c r="B379" s="70" t="s">
        <v>595</v>
      </c>
      <c r="C379" s="28" t="s">
        <v>658</v>
      </c>
      <c r="D379" s="29" t="s">
        <v>658</v>
      </c>
      <c r="E379" s="33"/>
    </row>
    <row r="380" spans="1:5" x14ac:dyDescent="0.2">
      <c r="A380" s="7" t="s">
        <v>1337</v>
      </c>
      <c r="B380" s="70" t="s">
        <v>659</v>
      </c>
      <c r="C380" s="28" t="s">
        <v>1453</v>
      </c>
      <c r="D380" s="29" t="s">
        <v>1453</v>
      </c>
      <c r="E380" s="33"/>
    </row>
    <row r="381" spans="1:5" x14ac:dyDescent="0.2">
      <c r="A381" s="7" t="s">
        <v>1337</v>
      </c>
      <c r="B381" s="70" t="s">
        <v>660</v>
      </c>
      <c r="C381" s="28" t="s">
        <v>661</v>
      </c>
      <c r="D381" s="29" t="s">
        <v>661</v>
      </c>
      <c r="E381" s="33"/>
    </row>
    <row r="382" spans="1:5" x14ac:dyDescent="0.2">
      <c r="A382" s="7" t="s">
        <v>1337</v>
      </c>
      <c r="B382" s="70" t="s">
        <v>662</v>
      </c>
      <c r="C382" s="28" t="s">
        <v>1454</v>
      </c>
      <c r="D382" s="34" t="s">
        <v>1454</v>
      </c>
      <c r="E382" s="33"/>
    </row>
    <row r="383" spans="1:5" x14ac:dyDescent="0.2">
      <c r="A383" s="7" t="s">
        <v>1337</v>
      </c>
      <c r="B383" s="70" t="s">
        <v>663</v>
      </c>
      <c r="C383" s="28" t="s">
        <v>1455</v>
      </c>
      <c r="D383" s="34" t="s">
        <v>1455</v>
      </c>
      <c r="E383" s="33"/>
    </row>
    <row r="384" spans="1:5" x14ac:dyDescent="0.2">
      <c r="A384" s="7" t="s">
        <v>1337</v>
      </c>
      <c r="B384" s="70" t="s">
        <v>664</v>
      </c>
      <c r="C384" s="28" t="s">
        <v>1456</v>
      </c>
      <c r="D384" s="29" t="s">
        <v>1456</v>
      </c>
      <c r="E384" s="33"/>
    </row>
    <row r="385" spans="1:5" x14ac:dyDescent="0.2">
      <c r="A385" s="7" t="s">
        <v>1337</v>
      </c>
      <c r="B385" s="70" t="s">
        <v>155</v>
      </c>
      <c r="C385" s="28" t="s">
        <v>1457</v>
      </c>
      <c r="D385" s="29" t="s">
        <v>1457</v>
      </c>
      <c r="E385" s="33"/>
    </row>
    <row r="386" spans="1:5" x14ac:dyDescent="0.2">
      <c r="A386" s="7" t="s">
        <v>1337</v>
      </c>
      <c r="B386" s="70" t="s">
        <v>46</v>
      </c>
      <c r="C386" s="28" t="s">
        <v>47</v>
      </c>
      <c r="D386" s="29" t="s">
        <v>47</v>
      </c>
      <c r="E386" s="33"/>
    </row>
    <row r="387" spans="1:5" x14ac:dyDescent="0.2">
      <c r="A387" s="7" t="s">
        <v>1337</v>
      </c>
      <c r="B387" s="70" t="s">
        <v>1458</v>
      </c>
      <c r="C387" s="28" t="s">
        <v>1459</v>
      </c>
      <c r="D387" s="29" t="s">
        <v>1459</v>
      </c>
      <c r="E387" s="33"/>
    </row>
    <row r="388" spans="1:5" x14ac:dyDescent="0.2">
      <c r="A388" s="7" t="s">
        <v>1337</v>
      </c>
      <c r="B388" s="70" t="s">
        <v>1460</v>
      </c>
      <c r="C388" s="28" t="s">
        <v>1461</v>
      </c>
      <c r="D388" s="29" t="s">
        <v>1461</v>
      </c>
      <c r="E388" s="33"/>
    </row>
    <row r="389" spans="1:5" x14ac:dyDescent="0.2">
      <c r="A389" s="7" t="s">
        <v>1337</v>
      </c>
      <c r="B389" s="70" t="s">
        <v>626</v>
      </c>
      <c r="C389" s="28" t="s">
        <v>1462</v>
      </c>
      <c r="D389" s="29" t="s">
        <v>1462</v>
      </c>
      <c r="E389" s="33"/>
    </row>
    <row r="390" spans="1:5" x14ac:dyDescent="0.2">
      <c r="A390" s="7" t="s">
        <v>1337</v>
      </c>
      <c r="B390" s="70" t="s">
        <v>1463</v>
      </c>
      <c r="C390" s="28" t="s">
        <v>1464</v>
      </c>
      <c r="D390" s="29" t="s">
        <v>1464</v>
      </c>
      <c r="E390" s="33"/>
    </row>
    <row r="391" spans="1:5" x14ac:dyDescent="0.2">
      <c r="A391" s="7" t="s">
        <v>1337</v>
      </c>
      <c r="B391" s="70" t="s">
        <v>665</v>
      </c>
      <c r="C391" s="28" t="s">
        <v>666</v>
      </c>
      <c r="D391" s="29" t="s">
        <v>666</v>
      </c>
      <c r="E391" s="33"/>
    </row>
    <row r="392" spans="1:5" x14ac:dyDescent="0.2">
      <c r="A392" s="7" t="s">
        <v>1337</v>
      </c>
      <c r="B392" s="70" t="s">
        <v>667</v>
      </c>
      <c r="C392" s="28" t="s">
        <v>668</v>
      </c>
      <c r="D392" s="29" t="s">
        <v>668</v>
      </c>
      <c r="E392" s="33"/>
    </row>
    <row r="393" spans="1:5" x14ac:dyDescent="0.2">
      <c r="A393" s="7" t="s">
        <v>1337</v>
      </c>
      <c r="B393" s="70" t="s">
        <v>669</v>
      </c>
      <c r="C393" s="28" t="s">
        <v>671</v>
      </c>
      <c r="D393" s="29" t="s">
        <v>671</v>
      </c>
      <c r="E393" s="33"/>
    </row>
    <row r="394" spans="1:5" x14ac:dyDescent="0.2">
      <c r="A394" s="7" t="s">
        <v>1337</v>
      </c>
      <c r="B394" s="70" t="s">
        <v>672</v>
      </c>
      <c r="C394" s="28" t="s">
        <v>673</v>
      </c>
      <c r="D394" s="29" t="s">
        <v>673</v>
      </c>
      <c r="E394" s="33"/>
    </row>
    <row r="395" spans="1:5" x14ac:dyDescent="0.2">
      <c r="A395" s="7" t="s">
        <v>1337</v>
      </c>
      <c r="B395" s="70" t="s">
        <v>674</v>
      </c>
      <c r="C395" s="28" t="s">
        <v>675</v>
      </c>
      <c r="D395" s="29" t="s">
        <v>675</v>
      </c>
      <c r="E395" s="33"/>
    </row>
    <row r="396" spans="1:5" x14ac:dyDescent="0.2">
      <c r="A396" s="7" t="s">
        <v>1337</v>
      </c>
      <c r="B396" s="70" t="s">
        <v>676</v>
      </c>
      <c r="C396" s="28" t="s">
        <v>677</v>
      </c>
      <c r="D396" s="29" t="s">
        <v>677</v>
      </c>
      <c r="E396" s="33"/>
    </row>
    <row r="397" spans="1:5" x14ac:dyDescent="0.2">
      <c r="A397" s="7" t="s">
        <v>1337</v>
      </c>
      <c r="B397" s="70" t="s">
        <v>678</v>
      </c>
      <c r="C397" s="28" t="s">
        <v>679</v>
      </c>
      <c r="D397" s="29" t="s">
        <v>679</v>
      </c>
      <c r="E397" s="33"/>
    </row>
    <row r="398" spans="1:5" x14ac:dyDescent="0.2">
      <c r="A398" s="7" t="s">
        <v>1337</v>
      </c>
      <c r="B398" s="70" t="s">
        <v>680</v>
      </c>
      <c r="C398" s="28" t="s">
        <v>681</v>
      </c>
      <c r="D398" s="29" t="s">
        <v>681</v>
      </c>
      <c r="E398" s="33"/>
    </row>
    <row r="399" spans="1:5" x14ac:dyDescent="0.2">
      <c r="A399" s="7" t="s">
        <v>1337</v>
      </c>
      <c r="B399" s="70" t="s">
        <v>682</v>
      </c>
      <c r="C399" s="28" t="s">
        <v>683</v>
      </c>
      <c r="D399" s="29" t="s">
        <v>683</v>
      </c>
      <c r="E399" s="33"/>
    </row>
    <row r="400" spans="1:5" x14ac:dyDescent="0.2">
      <c r="A400" s="7" t="s">
        <v>1337</v>
      </c>
      <c r="B400" s="70" t="s">
        <v>684</v>
      </c>
      <c r="C400" s="28" t="s">
        <v>685</v>
      </c>
      <c r="D400" s="29" t="s">
        <v>685</v>
      </c>
      <c r="E400" s="33"/>
    </row>
    <row r="401" spans="1:5" x14ac:dyDescent="0.2">
      <c r="A401" s="7" t="s">
        <v>1337</v>
      </c>
      <c r="B401" s="70" t="s">
        <v>686</v>
      </c>
      <c r="C401" s="28" t="s">
        <v>1465</v>
      </c>
      <c r="D401" s="29" t="s">
        <v>1465</v>
      </c>
      <c r="E401" s="33"/>
    </row>
    <row r="402" spans="1:5" x14ac:dyDescent="0.2">
      <c r="A402" s="7" t="s">
        <v>1337</v>
      </c>
      <c r="B402" s="70" t="s">
        <v>687</v>
      </c>
      <c r="C402" s="28" t="s">
        <v>1466</v>
      </c>
      <c r="D402" s="29" t="s">
        <v>1466</v>
      </c>
      <c r="E402" s="33"/>
    </row>
    <row r="403" spans="1:5" x14ac:dyDescent="0.2">
      <c r="A403" s="7" t="s">
        <v>1337</v>
      </c>
      <c r="B403" s="70" t="s">
        <v>688</v>
      </c>
      <c r="C403" s="28" t="s">
        <v>1467</v>
      </c>
      <c r="D403" s="29" t="s">
        <v>1467</v>
      </c>
      <c r="E403" s="33"/>
    </row>
    <row r="404" spans="1:5" x14ac:dyDescent="0.2">
      <c r="A404" s="7" t="s">
        <v>1337</v>
      </c>
      <c r="B404" s="70" t="s">
        <v>689</v>
      </c>
      <c r="C404" s="28" t="s">
        <v>1468</v>
      </c>
      <c r="D404" s="29" t="s">
        <v>1468</v>
      </c>
      <c r="E404" s="33"/>
    </row>
    <row r="405" spans="1:5" x14ac:dyDescent="0.2">
      <c r="A405" s="7" t="s">
        <v>1337</v>
      </c>
      <c r="B405" s="70" t="s">
        <v>690</v>
      </c>
      <c r="C405" s="28" t="s">
        <v>1469</v>
      </c>
      <c r="D405" s="29" t="s">
        <v>1469</v>
      </c>
      <c r="E405" s="33"/>
    </row>
    <row r="406" spans="1:5" x14ac:dyDescent="0.2">
      <c r="A406" s="7" t="s">
        <v>1337</v>
      </c>
      <c r="B406" s="70" t="s">
        <v>691</v>
      </c>
      <c r="C406" s="28" t="s">
        <v>1470</v>
      </c>
      <c r="D406" s="29" t="s">
        <v>1470</v>
      </c>
      <c r="E406" s="33"/>
    </row>
    <row r="407" spans="1:5" x14ac:dyDescent="0.2">
      <c r="A407" s="7" t="s">
        <v>1337</v>
      </c>
      <c r="B407" s="70" t="s">
        <v>1471</v>
      </c>
      <c r="C407" s="28" t="s">
        <v>1472</v>
      </c>
      <c r="D407" s="29" t="s">
        <v>1472</v>
      </c>
      <c r="E407" s="33"/>
    </row>
    <row r="408" spans="1:5" x14ac:dyDescent="0.2">
      <c r="A408" s="7" t="s">
        <v>1337</v>
      </c>
      <c r="B408" s="70" t="s">
        <v>692</v>
      </c>
      <c r="C408" s="28" t="s">
        <v>1473</v>
      </c>
      <c r="D408" s="29" t="s">
        <v>1473</v>
      </c>
      <c r="E408" s="33"/>
    </row>
    <row r="409" spans="1:5" x14ac:dyDescent="0.2">
      <c r="A409" s="7" t="s">
        <v>1337</v>
      </c>
      <c r="B409" s="70" t="s">
        <v>693</v>
      </c>
      <c r="C409" s="28" t="s">
        <v>694</v>
      </c>
      <c r="D409" s="29" t="s">
        <v>694</v>
      </c>
      <c r="E409" s="33"/>
    </row>
    <row r="410" spans="1:5" x14ac:dyDescent="0.2">
      <c r="A410" s="7" t="s">
        <v>1337</v>
      </c>
      <c r="B410" s="70" t="s">
        <v>695</v>
      </c>
      <c r="C410" s="28" t="s">
        <v>1474</v>
      </c>
      <c r="D410" s="29" t="s">
        <v>1474</v>
      </c>
      <c r="E410" s="33"/>
    </row>
    <row r="411" spans="1:5" x14ac:dyDescent="0.2">
      <c r="A411" s="7" t="s">
        <v>1337</v>
      </c>
      <c r="B411" s="70" t="s">
        <v>696</v>
      </c>
      <c r="C411" s="28" t="s">
        <v>1475</v>
      </c>
      <c r="D411" s="29" t="s">
        <v>1475</v>
      </c>
      <c r="E411" s="33"/>
    </row>
    <row r="412" spans="1:5" x14ac:dyDescent="0.2">
      <c r="A412" s="7" t="s">
        <v>1337</v>
      </c>
      <c r="B412" s="70" t="s">
        <v>697</v>
      </c>
      <c r="C412" s="28" t="s">
        <v>698</v>
      </c>
      <c r="D412" s="29" t="s">
        <v>698</v>
      </c>
      <c r="E412" s="33"/>
    </row>
    <row r="413" spans="1:5" x14ac:dyDescent="0.2">
      <c r="A413" s="7" t="s">
        <v>1337</v>
      </c>
      <c r="B413" s="70" t="s">
        <v>699</v>
      </c>
      <c r="C413" s="28" t="s">
        <v>1476</v>
      </c>
      <c r="D413" s="29" t="s">
        <v>1476</v>
      </c>
      <c r="E413" s="33"/>
    </row>
    <row r="414" spans="1:5" x14ac:dyDescent="0.2">
      <c r="A414" s="7" t="s">
        <v>1337</v>
      </c>
      <c r="B414" s="70" t="s">
        <v>700</v>
      </c>
      <c r="C414" s="28" t="s">
        <v>701</v>
      </c>
      <c r="D414" s="29" t="s">
        <v>701</v>
      </c>
      <c r="E414" s="33"/>
    </row>
    <row r="415" spans="1:5" x14ac:dyDescent="0.2">
      <c r="A415" s="7" t="s">
        <v>1337</v>
      </c>
      <c r="B415" s="70" t="s">
        <v>702</v>
      </c>
      <c r="C415" s="28" t="s">
        <v>703</v>
      </c>
      <c r="D415" s="29" t="s">
        <v>703</v>
      </c>
      <c r="E415" s="33"/>
    </row>
    <row r="416" spans="1:5" x14ac:dyDescent="0.2">
      <c r="A416" s="7" t="s">
        <v>1337</v>
      </c>
      <c r="B416" s="70" t="s">
        <v>704</v>
      </c>
      <c r="C416" s="28" t="s">
        <v>705</v>
      </c>
      <c r="D416" s="29" t="s">
        <v>705</v>
      </c>
      <c r="E416" s="33"/>
    </row>
    <row r="417" spans="1:5" x14ac:dyDescent="0.2">
      <c r="A417" s="7" t="s">
        <v>1337</v>
      </c>
      <c r="B417" s="70" t="s">
        <v>706</v>
      </c>
      <c r="C417" s="28" t="s">
        <v>1477</v>
      </c>
      <c r="D417" s="29" t="s">
        <v>1477</v>
      </c>
      <c r="E417" s="33"/>
    </row>
    <row r="418" spans="1:5" x14ac:dyDescent="0.2">
      <c r="A418" s="7" t="s">
        <v>1337</v>
      </c>
      <c r="B418" s="70" t="s">
        <v>707</v>
      </c>
      <c r="C418" s="28" t="s">
        <v>1478</v>
      </c>
      <c r="D418" s="29" t="s">
        <v>1478</v>
      </c>
      <c r="E418" s="33"/>
    </row>
    <row r="419" spans="1:5" x14ac:dyDescent="0.2">
      <c r="A419" s="7" t="s">
        <v>1337</v>
      </c>
      <c r="B419" s="70" t="s">
        <v>708</v>
      </c>
      <c r="C419" s="28" t="s">
        <v>709</v>
      </c>
      <c r="D419" s="29" t="s">
        <v>709</v>
      </c>
      <c r="E419" s="33"/>
    </row>
    <row r="420" spans="1:5" x14ac:dyDescent="0.2">
      <c r="A420" s="7" t="s">
        <v>1337</v>
      </c>
      <c r="B420" s="70" t="s">
        <v>710</v>
      </c>
      <c r="C420" s="28" t="s">
        <v>711</v>
      </c>
      <c r="D420" s="29" t="s">
        <v>711</v>
      </c>
      <c r="E420" s="33"/>
    </row>
    <row r="421" spans="1:5" x14ac:dyDescent="0.2">
      <c r="A421" s="7" t="s">
        <v>1337</v>
      </c>
      <c r="B421" s="70" t="s">
        <v>712</v>
      </c>
      <c r="C421" s="28" t="s">
        <v>713</v>
      </c>
      <c r="D421" s="29" t="s">
        <v>713</v>
      </c>
      <c r="E421" s="33"/>
    </row>
    <row r="422" spans="1:5" x14ac:dyDescent="0.2">
      <c r="A422" s="7" t="s">
        <v>1337</v>
      </c>
      <c r="B422" s="70" t="s">
        <v>714</v>
      </c>
      <c r="C422" s="28" t="s">
        <v>715</v>
      </c>
      <c r="D422" s="29" t="s">
        <v>715</v>
      </c>
      <c r="E422" s="33"/>
    </row>
    <row r="423" spans="1:5" x14ac:dyDescent="0.2">
      <c r="A423" s="7" t="s">
        <v>1337</v>
      </c>
      <c r="B423" s="70" t="s">
        <v>716</v>
      </c>
      <c r="C423" s="28" t="s">
        <v>1479</v>
      </c>
      <c r="D423" s="29" t="s">
        <v>1479</v>
      </c>
      <c r="E423" s="33"/>
    </row>
    <row r="424" spans="1:5" x14ac:dyDescent="0.2">
      <c r="A424" s="7" t="s">
        <v>1337</v>
      </c>
      <c r="B424" s="70" t="s">
        <v>48</v>
      </c>
      <c r="C424" s="28" t="s">
        <v>1480</v>
      </c>
      <c r="D424" s="29" t="s">
        <v>1480</v>
      </c>
      <c r="E424" s="33"/>
    </row>
    <row r="425" spans="1:5" x14ac:dyDescent="0.2">
      <c r="A425" s="7" t="s">
        <v>1337</v>
      </c>
      <c r="B425" s="70" t="s">
        <v>624</v>
      </c>
      <c r="C425" s="28" t="s">
        <v>625</v>
      </c>
      <c r="D425" s="29" t="s">
        <v>625</v>
      </c>
      <c r="E425" s="33"/>
    </row>
    <row r="426" spans="1:5" x14ac:dyDescent="0.2">
      <c r="A426" s="7" t="s">
        <v>1337</v>
      </c>
      <c r="B426" s="70" t="s">
        <v>717</v>
      </c>
      <c r="C426" s="28" t="s">
        <v>1481</v>
      </c>
      <c r="D426" s="29" t="s">
        <v>1481</v>
      </c>
      <c r="E426" s="33"/>
    </row>
    <row r="427" spans="1:5" x14ac:dyDescent="0.2">
      <c r="A427" s="7" t="s">
        <v>1337</v>
      </c>
      <c r="B427" s="70" t="s">
        <v>718</v>
      </c>
      <c r="C427" s="28" t="s">
        <v>1482</v>
      </c>
      <c r="D427" s="29" t="s">
        <v>1482</v>
      </c>
      <c r="E427" s="33"/>
    </row>
    <row r="428" spans="1:5" x14ac:dyDescent="0.2">
      <c r="A428" s="7" t="s">
        <v>1337</v>
      </c>
      <c r="B428" s="70" t="s">
        <v>719</v>
      </c>
      <c r="C428" s="28" t="s">
        <v>1483</v>
      </c>
      <c r="D428" s="29" t="s">
        <v>1483</v>
      </c>
      <c r="E428" s="33"/>
    </row>
    <row r="429" spans="1:5" x14ac:dyDescent="0.2">
      <c r="A429" s="7" t="s">
        <v>1337</v>
      </c>
      <c r="B429" s="70" t="s">
        <v>720</v>
      </c>
      <c r="C429" s="28" t="s">
        <v>1484</v>
      </c>
      <c r="D429" s="29" t="s">
        <v>1484</v>
      </c>
      <c r="E429" s="33"/>
    </row>
    <row r="430" spans="1:5" x14ac:dyDescent="0.2">
      <c r="A430" s="7" t="s">
        <v>1337</v>
      </c>
      <c r="B430" s="70" t="s">
        <v>721</v>
      </c>
      <c r="C430" s="28" t="s">
        <v>1485</v>
      </c>
      <c r="D430" s="29" t="s">
        <v>1485</v>
      </c>
      <c r="E430" s="33"/>
    </row>
    <row r="431" spans="1:5" x14ac:dyDescent="0.2">
      <c r="A431" s="7" t="s">
        <v>1337</v>
      </c>
      <c r="B431" s="70" t="s">
        <v>722</v>
      </c>
      <c r="C431" s="28" t="s">
        <v>1486</v>
      </c>
      <c r="D431" s="29" t="s">
        <v>1486</v>
      </c>
      <c r="E431" s="33"/>
    </row>
    <row r="432" spans="1:5" x14ac:dyDescent="0.2">
      <c r="A432" s="7" t="s">
        <v>1337</v>
      </c>
      <c r="B432" s="70" t="s">
        <v>723</v>
      </c>
      <c r="C432" s="28" t="s">
        <v>1487</v>
      </c>
      <c r="D432" s="29" t="s">
        <v>1487</v>
      </c>
      <c r="E432" s="33"/>
    </row>
    <row r="433" spans="1:5" x14ac:dyDescent="0.2">
      <c r="A433" s="7" t="s">
        <v>1337</v>
      </c>
      <c r="B433" s="70" t="s">
        <v>724</v>
      </c>
      <c r="C433" s="28" t="s">
        <v>1488</v>
      </c>
      <c r="D433" s="29" t="s">
        <v>1488</v>
      </c>
      <c r="E433" s="33"/>
    </row>
    <row r="434" spans="1:5" x14ac:dyDescent="0.2">
      <c r="A434" s="7" t="s">
        <v>1337</v>
      </c>
      <c r="B434" s="70" t="s">
        <v>725</v>
      </c>
      <c r="C434" s="28" t="s">
        <v>1489</v>
      </c>
      <c r="D434" s="29" t="s">
        <v>1489</v>
      </c>
      <c r="E434" s="33"/>
    </row>
    <row r="435" spans="1:5" x14ac:dyDescent="0.2">
      <c r="A435" s="7" t="s">
        <v>1337</v>
      </c>
      <c r="B435" s="70" t="s">
        <v>726</v>
      </c>
      <c r="C435" s="28" t="s">
        <v>1490</v>
      </c>
      <c r="D435" s="29" t="s">
        <v>1490</v>
      </c>
      <c r="E435" s="33"/>
    </row>
    <row r="436" spans="1:5" x14ac:dyDescent="0.2">
      <c r="A436" s="7" t="s">
        <v>1337</v>
      </c>
      <c r="B436" s="70" t="s">
        <v>727</v>
      </c>
      <c r="C436" s="28" t="s">
        <v>1491</v>
      </c>
      <c r="D436" s="29" t="s">
        <v>1491</v>
      </c>
      <c r="E436" s="33"/>
    </row>
    <row r="437" spans="1:5" x14ac:dyDescent="0.2">
      <c r="A437" s="7" t="s">
        <v>1337</v>
      </c>
      <c r="B437" s="70" t="s">
        <v>728</v>
      </c>
      <c r="C437" s="28" t="s">
        <v>1492</v>
      </c>
      <c r="D437" s="29" t="s">
        <v>1492</v>
      </c>
      <c r="E437" s="33"/>
    </row>
    <row r="438" spans="1:5" x14ac:dyDescent="0.2">
      <c r="A438" s="7" t="s">
        <v>1337</v>
      </c>
      <c r="B438" s="70" t="s">
        <v>729</v>
      </c>
      <c r="C438" s="28" t="s">
        <v>1493</v>
      </c>
      <c r="D438" s="29" t="s">
        <v>1493</v>
      </c>
      <c r="E438" s="33"/>
    </row>
    <row r="439" spans="1:5" x14ac:dyDescent="0.2">
      <c r="A439" s="7" t="s">
        <v>1337</v>
      </c>
      <c r="B439" s="70" t="s">
        <v>730</v>
      </c>
      <c r="C439" s="28" t="s">
        <v>1494</v>
      </c>
      <c r="D439" s="29" t="s">
        <v>1494</v>
      </c>
      <c r="E439" s="33"/>
    </row>
    <row r="440" spans="1:5" x14ac:dyDescent="0.2">
      <c r="A440" s="7" t="s">
        <v>1337</v>
      </c>
      <c r="B440" s="70" t="s">
        <v>731</v>
      </c>
      <c r="C440" s="28" t="s">
        <v>1495</v>
      </c>
      <c r="D440" s="29" t="s">
        <v>1495</v>
      </c>
      <c r="E440" s="33"/>
    </row>
    <row r="441" spans="1:5" x14ac:dyDescent="0.2">
      <c r="A441" s="7" t="s">
        <v>1337</v>
      </c>
      <c r="B441" s="70" t="s">
        <v>732</v>
      </c>
      <c r="C441" s="28" t="s">
        <v>1496</v>
      </c>
      <c r="D441" s="29" t="s">
        <v>1496</v>
      </c>
      <c r="E441" s="33"/>
    </row>
    <row r="442" spans="1:5" x14ac:dyDescent="0.2">
      <c r="A442" s="7" t="s">
        <v>1337</v>
      </c>
      <c r="B442" s="70" t="s">
        <v>733</v>
      </c>
      <c r="C442" s="28" t="s">
        <v>1497</v>
      </c>
      <c r="D442" s="29" t="s">
        <v>1497</v>
      </c>
      <c r="E442" s="33"/>
    </row>
    <row r="443" spans="1:5" x14ac:dyDescent="0.2">
      <c r="A443" s="7" t="s">
        <v>1337</v>
      </c>
      <c r="B443" s="70" t="s">
        <v>1498</v>
      </c>
      <c r="C443" s="28" t="s">
        <v>1499</v>
      </c>
      <c r="D443" s="29" t="s">
        <v>1499</v>
      </c>
      <c r="E443" s="33"/>
    </row>
    <row r="444" spans="1:5" x14ac:dyDescent="0.2">
      <c r="A444" s="7" t="s">
        <v>1337</v>
      </c>
      <c r="B444" s="70" t="s">
        <v>734</v>
      </c>
      <c r="C444" s="28" t="s">
        <v>1500</v>
      </c>
      <c r="D444" s="29" t="s">
        <v>1500</v>
      </c>
      <c r="E444" s="33"/>
    </row>
    <row r="445" spans="1:5" x14ac:dyDescent="0.2">
      <c r="A445" s="7" t="s">
        <v>1337</v>
      </c>
      <c r="B445" s="70" t="s">
        <v>735</v>
      </c>
      <c r="C445" s="28" t="s">
        <v>1501</v>
      </c>
      <c r="D445" s="29" t="s">
        <v>1501</v>
      </c>
      <c r="E445" s="33"/>
    </row>
    <row r="446" spans="1:5" x14ac:dyDescent="0.2">
      <c r="A446" s="7" t="s">
        <v>1337</v>
      </c>
      <c r="B446" s="70" t="s">
        <v>736</v>
      </c>
      <c r="C446" s="28" t="s">
        <v>1502</v>
      </c>
      <c r="D446" s="29" t="s">
        <v>1502</v>
      </c>
      <c r="E446" s="33"/>
    </row>
    <row r="447" spans="1:5" x14ac:dyDescent="0.2">
      <c r="A447" s="7" t="s">
        <v>1337</v>
      </c>
      <c r="B447" s="70" t="s">
        <v>737</v>
      </c>
      <c r="C447" s="28" t="s">
        <v>738</v>
      </c>
      <c r="D447" s="29" t="s">
        <v>738</v>
      </c>
      <c r="E447" s="33"/>
    </row>
    <row r="448" spans="1:5" x14ac:dyDescent="0.2">
      <c r="A448" s="7" t="s">
        <v>1337</v>
      </c>
      <c r="B448" s="70" t="s">
        <v>739</v>
      </c>
      <c r="C448" s="28" t="s">
        <v>1503</v>
      </c>
      <c r="D448" s="29" t="s">
        <v>1503</v>
      </c>
      <c r="E448" s="33"/>
    </row>
    <row r="449" spans="1:5" x14ac:dyDescent="0.2">
      <c r="A449" s="7" t="s">
        <v>1337</v>
      </c>
      <c r="B449" s="70" t="s">
        <v>623</v>
      </c>
      <c r="C449" s="28" t="s">
        <v>1504</v>
      </c>
      <c r="D449" s="29" t="s">
        <v>1504</v>
      </c>
      <c r="E449" s="33"/>
    </row>
    <row r="450" spans="1:5" x14ac:dyDescent="0.2">
      <c r="A450" s="7" t="s">
        <v>1337</v>
      </c>
      <c r="B450" s="70" t="s">
        <v>1505</v>
      </c>
      <c r="C450" s="28" t="s">
        <v>1506</v>
      </c>
      <c r="D450" s="29" t="s">
        <v>1506</v>
      </c>
      <c r="E450" s="33"/>
    </row>
    <row r="451" spans="1:5" x14ac:dyDescent="0.2">
      <c r="A451" s="7" t="s">
        <v>1337</v>
      </c>
      <c r="B451" s="70" t="s">
        <v>1507</v>
      </c>
      <c r="C451" s="28" t="s">
        <v>1508</v>
      </c>
      <c r="D451" s="29" t="s">
        <v>1508</v>
      </c>
      <c r="E451" s="33"/>
    </row>
    <row r="452" spans="1:5" x14ac:dyDescent="0.2">
      <c r="A452" s="7" t="s">
        <v>1337</v>
      </c>
      <c r="B452" s="70" t="s">
        <v>1509</v>
      </c>
      <c r="C452" s="28" t="s">
        <v>1510</v>
      </c>
      <c r="D452" s="29" t="s">
        <v>1510</v>
      </c>
      <c r="E452" s="33"/>
    </row>
    <row r="453" spans="1:5" x14ac:dyDescent="0.2">
      <c r="A453" s="7" t="s">
        <v>1337</v>
      </c>
      <c r="B453" s="70" t="s">
        <v>1511</v>
      </c>
      <c r="C453" s="28" t="s">
        <v>1512</v>
      </c>
      <c r="D453" s="29" t="s">
        <v>1512</v>
      </c>
      <c r="E453" s="33"/>
    </row>
    <row r="454" spans="1:5" x14ac:dyDescent="0.2">
      <c r="A454" s="7" t="s">
        <v>1337</v>
      </c>
      <c r="B454" s="70" t="s">
        <v>740</v>
      </c>
      <c r="C454" s="28" t="s">
        <v>1513</v>
      </c>
      <c r="D454" s="29" t="s">
        <v>1513</v>
      </c>
      <c r="E454" s="33"/>
    </row>
    <row r="455" spans="1:5" x14ac:dyDescent="0.2">
      <c r="A455" s="7" t="s">
        <v>1337</v>
      </c>
      <c r="B455" s="70" t="s">
        <v>741</v>
      </c>
      <c r="C455" s="28" t="s">
        <v>742</v>
      </c>
      <c r="D455" s="29" t="s">
        <v>742</v>
      </c>
      <c r="E455" s="33"/>
    </row>
    <row r="456" spans="1:5" x14ac:dyDescent="0.2">
      <c r="A456" s="7" t="s">
        <v>1337</v>
      </c>
      <c r="B456" s="70" t="s">
        <v>743</v>
      </c>
      <c r="C456" s="28" t="s">
        <v>744</v>
      </c>
      <c r="D456" s="29" t="s">
        <v>744</v>
      </c>
      <c r="E456" s="33"/>
    </row>
    <row r="457" spans="1:5" x14ac:dyDescent="0.2">
      <c r="A457" s="7" t="s">
        <v>1337</v>
      </c>
      <c r="B457" s="70" t="s">
        <v>745</v>
      </c>
      <c r="C457" s="28" t="s">
        <v>746</v>
      </c>
      <c r="D457" s="29" t="s">
        <v>746</v>
      </c>
      <c r="E457" s="33"/>
    </row>
    <row r="458" spans="1:5" x14ac:dyDescent="0.2">
      <c r="A458" s="7" t="s">
        <v>1337</v>
      </c>
      <c r="B458" s="70" t="s">
        <v>747</v>
      </c>
      <c r="C458" s="28" t="s">
        <v>748</v>
      </c>
      <c r="D458" s="29" t="s">
        <v>748</v>
      </c>
      <c r="E458" s="33"/>
    </row>
    <row r="459" spans="1:5" x14ac:dyDescent="0.2">
      <c r="A459" s="7" t="s">
        <v>1337</v>
      </c>
      <c r="B459" s="70" t="s">
        <v>622</v>
      </c>
      <c r="C459" s="28" t="s">
        <v>1514</v>
      </c>
      <c r="D459" s="29" t="s">
        <v>1514</v>
      </c>
      <c r="E459" s="33"/>
    </row>
    <row r="460" spans="1:5" x14ac:dyDescent="0.2">
      <c r="A460" s="7" t="s">
        <v>1337</v>
      </c>
      <c r="B460" s="70" t="s">
        <v>1515</v>
      </c>
      <c r="C460" s="28" t="s">
        <v>1516</v>
      </c>
      <c r="D460" s="29" t="s">
        <v>1516</v>
      </c>
      <c r="E460" s="33"/>
    </row>
    <row r="461" spans="1:5" x14ac:dyDescent="0.2">
      <c r="A461" s="7" t="s">
        <v>1337</v>
      </c>
      <c r="B461" s="70" t="s">
        <v>1517</v>
      </c>
      <c r="C461" s="28" t="s">
        <v>1518</v>
      </c>
      <c r="D461" s="29" t="s">
        <v>1518</v>
      </c>
      <c r="E461" s="33"/>
    </row>
    <row r="462" spans="1:5" x14ac:dyDescent="0.2">
      <c r="A462" s="7" t="s">
        <v>1337</v>
      </c>
      <c r="B462" s="70" t="s">
        <v>749</v>
      </c>
      <c r="C462" s="28" t="s">
        <v>750</v>
      </c>
      <c r="D462" s="29" t="s">
        <v>750</v>
      </c>
      <c r="E462" s="33"/>
    </row>
    <row r="463" spans="1:5" x14ac:dyDescent="0.2">
      <c r="A463" s="7" t="s">
        <v>1337</v>
      </c>
      <c r="B463" s="70" t="s">
        <v>751</v>
      </c>
      <c r="C463" s="28" t="s">
        <v>752</v>
      </c>
      <c r="D463" s="29" t="s">
        <v>752</v>
      </c>
      <c r="E463" s="33"/>
    </row>
    <row r="464" spans="1:5" x14ac:dyDescent="0.2">
      <c r="A464" s="7" t="s">
        <v>1337</v>
      </c>
      <c r="B464" s="70" t="s">
        <v>753</v>
      </c>
      <c r="C464" s="28" t="s">
        <v>1519</v>
      </c>
      <c r="D464" s="29" t="s">
        <v>1519</v>
      </c>
    </row>
    <row r="465" spans="1:4" x14ac:dyDescent="0.2">
      <c r="A465" s="7" t="s">
        <v>1337</v>
      </c>
      <c r="B465" s="70" t="s">
        <v>754</v>
      </c>
      <c r="C465" s="28" t="s">
        <v>755</v>
      </c>
      <c r="D465" s="29" t="s">
        <v>755</v>
      </c>
    </row>
    <row r="466" spans="1:4" x14ac:dyDescent="0.2">
      <c r="A466" s="7" t="s">
        <v>1337</v>
      </c>
      <c r="B466" s="70" t="s">
        <v>756</v>
      </c>
      <c r="C466" s="28" t="s">
        <v>1520</v>
      </c>
      <c r="D466" s="29" t="s">
        <v>1520</v>
      </c>
    </row>
    <row r="467" spans="1:4" x14ac:dyDescent="0.2">
      <c r="A467" s="7" t="s">
        <v>1337</v>
      </c>
      <c r="B467" s="70" t="s">
        <v>757</v>
      </c>
      <c r="C467" s="28" t="s">
        <v>1521</v>
      </c>
      <c r="D467" s="29" t="s">
        <v>1521</v>
      </c>
    </row>
    <row r="468" spans="1:4" x14ac:dyDescent="0.2">
      <c r="A468" s="7" t="s">
        <v>1337</v>
      </c>
      <c r="B468" s="70" t="s">
        <v>758</v>
      </c>
      <c r="C468" s="28" t="s">
        <v>1522</v>
      </c>
      <c r="D468" s="29" t="s">
        <v>1522</v>
      </c>
    </row>
    <row r="469" spans="1:4" x14ac:dyDescent="0.2">
      <c r="A469" s="7" t="s">
        <v>1337</v>
      </c>
      <c r="B469" s="70" t="s">
        <v>1523</v>
      </c>
      <c r="C469" s="28" t="s">
        <v>1524</v>
      </c>
      <c r="D469" s="29" t="s">
        <v>1524</v>
      </c>
    </row>
    <row r="470" spans="1:4" x14ac:dyDescent="0.2">
      <c r="A470" s="7" t="s">
        <v>1337</v>
      </c>
      <c r="B470" s="70" t="s">
        <v>759</v>
      </c>
      <c r="C470" s="28" t="s">
        <v>760</v>
      </c>
      <c r="D470" s="29" t="s">
        <v>760</v>
      </c>
    </row>
    <row r="471" spans="1:4" x14ac:dyDescent="0.2">
      <c r="A471" s="7" t="s">
        <v>1337</v>
      </c>
      <c r="B471" s="70" t="s">
        <v>761</v>
      </c>
      <c r="C471" s="28" t="s">
        <v>1525</v>
      </c>
      <c r="D471" s="29" t="s">
        <v>1525</v>
      </c>
    </row>
    <row r="472" spans="1:4" x14ac:dyDescent="0.2">
      <c r="A472" s="7" t="s">
        <v>1337</v>
      </c>
      <c r="B472" s="70" t="s">
        <v>762</v>
      </c>
      <c r="C472" s="28" t="s">
        <v>1526</v>
      </c>
      <c r="D472" s="29" t="s">
        <v>1526</v>
      </c>
    </row>
    <row r="473" spans="1:4" x14ac:dyDescent="0.2">
      <c r="A473" s="7" t="s">
        <v>1337</v>
      </c>
      <c r="B473" s="70" t="s">
        <v>763</v>
      </c>
      <c r="C473" s="28" t="s">
        <v>764</v>
      </c>
      <c r="D473" s="29" t="s">
        <v>764</v>
      </c>
    </row>
    <row r="474" spans="1:4" x14ac:dyDescent="0.2">
      <c r="A474" s="7" t="s">
        <v>1337</v>
      </c>
      <c r="B474" s="70" t="s">
        <v>49</v>
      </c>
      <c r="C474" s="28" t="s">
        <v>50</v>
      </c>
      <c r="D474" s="29" t="s">
        <v>50</v>
      </c>
    </row>
    <row r="475" spans="1:4" x14ac:dyDescent="0.2">
      <c r="A475" s="7" t="s">
        <v>1337</v>
      </c>
      <c r="B475" s="70" t="s">
        <v>620</v>
      </c>
      <c r="C475" s="28" t="s">
        <v>621</v>
      </c>
      <c r="D475" s="29" t="s">
        <v>621</v>
      </c>
    </row>
    <row r="476" spans="1:4" x14ac:dyDescent="0.2">
      <c r="A476" s="7" t="s">
        <v>1337</v>
      </c>
      <c r="B476" s="70" t="s">
        <v>618</v>
      </c>
      <c r="C476" s="28" t="s">
        <v>619</v>
      </c>
      <c r="D476" s="29" t="s">
        <v>619</v>
      </c>
    </row>
    <row r="477" spans="1:4" x14ac:dyDescent="0.2">
      <c r="A477" s="7" t="s">
        <v>1337</v>
      </c>
      <c r="B477" s="70" t="s">
        <v>765</v>
      </c>
      <c r="C477" s="28" t="s">
        <v>766</v>
      </c>
      <c r="D477" s="29" t="s">
        <v>766</v>
      </c>
    </row>
    <row r="478" spans="1:4" x14ac:dyDescent="0.2">
      <c r="A478" s="7" t="s">
        <v>1337</v>
      </c>
      <c r="B478" s="70" t="s">
        <v>767</v>
      </c>
      <c r="C478" s="28" t="s">
        <v>768</v>
      </c>
      <c r="D478" s="29" t="s">
        <v>768</v>
      </c>
    </row>
    <row r="479" spans="1:4" x14ac:dyDescent="0.2">
      <c r="A479" s="7" t="s">
        <v>1337</v>
      </c>
      <c r="B479" s="70" t="s">
        <v>769</v>
      </c>
      <c r="C479" s="28" t="s">
        <v>1527</v>
      </c>
      <c r="D479" s="29" t="s">
        <v>1527</v>
      </c>
    </row>
    <row r="480" spans="1:4" x14ac:dyDescent="0.2">
      <c r="A480" s="7" t="s">
        <v>1337</v>
      </c>
      <c r="B480" s="70" t="s">
        <v>770</v>
      </c>
      <c r="C480" s="28" t="s">
        <v>1528</v>
      </c>
      <c r="D480" s="29" t="s">
        <v>1528</v>
      </c>
    </row>
    <row r="481" spans="1:5" x14ac:dyDescent="0.2">
      <c r="A481" s="7" t="s">
        <v>1337</v>
      </c>
      <c r="B481" s="70" t="s">
        <v>771</v>
      </c>
      <c r="C481" s="28" t="s">
        <v>1529</v>
      </c>
      <c r="D481" s="29" t="s">
        <v>1529</v>
      </c>
    </row>
    <row r="482" spans="1:5" x14ac:dyDescent="0.2">
      <c r="A482" s="7" t="s">
        <v>1337</v>
      </c>
      <c r="B482" s="70" t="s">
        <v>772</v>
      </c>
      <c r="C482" s="28" t="s">
        <v>773</v>
      </c>
      <c r="D482" s="29" t="s">
        <v>773</v>
      </c>
    </row>
    <row r="483" spans="1:5" x14ac:dyDescent="0.2">
      <c r="A483" s="7" t="s">
        <v>1337</v>
      </c>
      <c r="B483" s="70" t="s">
        <v>774</v>
      </c>
      <c r="C483" s="28" t="s">
        <v>1530</v>
      </c>
      <c r="D483" s="29" t="s">
        <v>1530</v>
      </c>
    </row>
    <row r="484" spans="1:5" x14ac:dyDescent="0.2">
      <c r="A484" s="7" t="s">
        <v>1337</v>
      </c>
      <c r="B484" s="70" t="s">
        <v>775</v>
      </c>
      <c r="C484" s="28" t="s">
        <v>1531</v>
      </c>
      <c r="D484" s="29" t="s">
        <v>1531</v>
      </c>
    </row>
    <row r="485" spans="1:5" x14ac:dyDescent="0.2">
      <c r="A485" s="7" t="s">
        <v>1337</v>
      </c>
      <c r="B485" s="70" t="s">
        <v>776</v>
      </c>
      <c r="C485" s="28" t="s">
        <v>1532</v>
      </c>
      <c r="D485" s="29" t="s">
        <v>1532</v>
      </c>
      <c r="E485" s="30" t="s">
        <v>1145</v>
      </c>
    </row>
    <row r="486" spans="1:5" x14ac:dyDescent="0.2">
      <c r="A486" s="7" t="s">
        <v>1337</v>
      </c>
      <c r="B486" s="70" t="s">
        <v>777</v>
      </c>
      <c r="C486" s="28" t="s">
        <v>778</v>
      </c>
      <c r="D486" s="29" t="s">
        <v>778</v>
      </c>
      <c r="E486" s="30" t="s">
        <v>137</v>
      </c>
    </row>
    <row r="487" spans="1:5" x14ac:dyDescent="0.2">
      <c r="A487" s="7" t="s">
        <v>1337</v>
      </c>
      <c r="B487" s="70" t="s">
        <v>51</v>
      </c>
      <c r="C487" s="28" t="s">
        <v>52</v>
      </c>
      <c r="D487" s="29" t="s">
        <v>52</v>
      </c>
      <c r="E487" s="33"/>
    </row>
    <row r="488" spans="1:5" x14ac:dyDescent="0.2">
      <c r="A488" s="7" t="s">
        <v>1337</v>
      </c>
      <c r="B488" s="70" t="s">
        <v>779</v>
      </c>
      <c r="C488" s="28" t="s">
        <v>780</v>
      </c>
      <c r="D488" s="29" t="s">
        <v>780</v>
      </c>
      <c r="E488" s="33"/>
    </row>
    <row r="489" spans="1:5" x14ac:dyDescent="0.2">
      <c r="A489" s="7" t="s">
        <v>1337</v>
      </c>
      <c r="B489" s="70" t="s">
        <v>781</v>
      </c>
      <c r="C489" s="28" t="s">
        <v>1533</v>
      </c>
      <c r="D489" s="29" t="s">
        <v>1533</v>
      </c>
      <c r="E489" s="33"/>
    </row>
    <row r="490" spans="1:5" x14ac:dyDescent="0.2">
      <c r="A490" s="7" t="s">
        <v>1337</v>
      </c>
      <c r="B490" s="70" t="s">
        <v>782</v>
      </c>
      <c r="C490" s="28" t="s">
        <v>1534</v>
      </c>
      <c r="D490" s="29" t="s">
        <v>1534</v>
      </c>
      <c r="E490" s="33"/>
    </row>
    <row r="491" spans="1:5" x14ac:dyDescent="0.2">
      <c r="A491" s="7" t="s">
        <v>1337</v>
      </c>
      <c r="B491" s="70" t="s">
        <v>783</v>
      </c>
      <c r="C491" s="28" t="s">
        <v>1535</v>
      </c>
      <c r="D491" s="29" t="s">
        <v>1535</v>
      </c>
      <c r="E491" s="33"/>
    </row>
    <row r="492" spans="1:5" x14ac:dyDescent="0.2">
      <c r="A492" s="7" t="s">
        <v>1337</v>
      </c>
      <c r="B492" s="70" t="s">
        <v>784</v>
      </c>
      <c r="C492" s="28" t="s">
        <v>1536</v>
      </c>
      <c r="D492" s="29" t="s">
        <v>1536</v>
      </c>
      <c r="E492" s="33"/>
    </row>
    <row r="493" spans="1:5" x14ac:dyDescent="0.2">
      <c r="A493" s="7" t="s">
        <v>1337</v>
      </c>
      <c r="B493" s="70" t="s">
        <v>785</v>
      </c>
      <c r="C493" s="28" t="s">
        <v>1537</v>
      </c>
      <c r="D493" s="29" t="s">
        <v>1537</v>
      </c>
      <c r="E493" s="33"/>
    </row>
    <row r="494" spans="1:5" x14ac:dyDescent="0.2">
      <c r="A494" s="7" t="s">
        <v>1337</v>
      </c>
      <c r="B494" s="70" t="s">
        <v>786</v>
      </c>
      <c r="C494" s="28" t="s">
        <v>1538</v>
      </c>
      <c r="D494" s="29" t="s">
        <v>1538</v>
      </c>
      <c r="E494" s="33"/>
    </row>
    <row r="495" spans="1:5" x14ac:dyDescent="0.2">
      <c r="A495" s="7" t="s">
        <v>1337</v>
      </c>
      <c r="B495" s="70" t="s">
        <v>787</v>
      </c>
      <c r="C495" s="28" t="s">
        <v>1539</v>
      </c>
      <c r="D495" s="29" t="s">
        <v>1539</v>
      </c>
      <c r="E495" s="33"/>
    </row>
    <row r="496" spans="1:5" x14ac:dyDescent="0.2">
      <c r="A496" s="7" t="s">
        <v>1337</v>
      </c>
      <c r="B496" s="70" t="s">
        <v>788</v>
      </c>
      <c r="C496" s="28" t="s">
        <v>1540</v>
      </c>
      <c r="D496" s="29" t="s">
        <v>1540</v>
      </c>
      <c r="E496" s="33"/>
    </row>
    <row r="497" spans="1:5" x14ac:dyDescent="0.2">
      <c r="A497" s="7" t="s">
        <v>1337</v>
      </c>
      <c r="B497" s="70" t="s">
        <v>789</v>
      </c>
      <c r="C497" s="28" t="s">
        <v>1541</v>
      </c>
      <c r="D497" s="29" t="s">
        <v>1541</v>
      </c>
      <c r="E497" s="33"/>
    </row>
    <row r="498" spans="1:5" x14ac:dyDescent="0.2">
      <c r="A498" s="7" t="s">
        <v>1337</v>
      </c>
      <c r="B498" s="70" t="s">
        <v>790</v>
      </c>
      <c r="C498" s="28" t="s">
        <v>791</v>
      </c>
      <c r="D498" s="29" t="s">
        <v>791</v>
      </c>
      <c r="E498" s="33"/>
    </row>
    <row r="499" spans="1:5" x14ac:dyDescent="0.2">
      <c r="A499" s="7" t="s">
        <v>1337</v>
      </c>
      <c r="B499" s="70" t="s">
        <v>792</v>
      </c>
      <c r="C499" s="28" t="s">
        <v>793</v>
      </c>
      <c r="D499" s="29" t="s">
        <v>793</v>
      </c>
      <c r="E499" s="33"/>
    </row>
    <row r="500" spans="1:5" x14ac:dyDescent="0.2">
      <c r="A500" s="7" t="s">
        <v>1337</v>
      </c>
      <c r="B500" s="70" t="s">
        <v>794</v>
      </c>
      <c r="C500" s="28" t="s">
        <v>795</v>
      </c>
      <c r="D500" s="29" t="s">
        <v>795</v>
      </c>
      <c r="E500" s="33"/>
    </row>
    <row r="501" spans="1:5" x14ac:dyDescent="0.2">
      <c r="A501" s="7" t="s">
        <v>1337</v>
      </c>
      <c r="B501" s="70" t="s">
        <v>796</v>
      </c>
      <c r="C501" s="28" t="s">
        <v>1542</v>
      </c>
      <c r="D501" s="29" t="s">
        <v>1542</v>
      </c>
      <c r="E501" s="33"/>
    </row>
    <row r="502" spans="1:5" x14ac:dyDescent="0.2">
      <c r="A502" s="7" t="s">
        <v>1337</v>
      </c>
      <c r="B502" s="70" t="s">
        <v>797</v>
      </c>
      <c r="C502" s="28" t="s">
        <v>1543</v>
      </c>
      <c r="D502" s="29" t="s">
        <v>1543</v>
      </c>
      <c r="E502" s="33"/>
    </row>
    <row r="503" spans="1:5" x14ac:dyDescent="0.2">
      <c r="A503" s="7" t="s">
        <v>1337</v>
      </c>
      <c r="B503" s="70" t="s">
        <v>798</v>
      </c>
      <c r="C503" s="28" t="s">
        <v>799</v>
      </c>
      <c r="D503" s="29" t="s">
        <v>799</v>
      </c>
      <c r="E503" s="33"/>
    </row>
    <row r="504" spans="1:5" x14ac:dyDescent="0.2">
      <c r="A504" s="7" t="s">
        <v>1337</v>
      </c>
      <c r="B504" s="70" t="s">
        <v>800</v>
      </c>
      <c r="C504" s="28" t="s">
        <v>801</v>
      </c>
      <c r="D504" s="29" t="s">
        <v>801</v>
      </c>
      <c r="E504" s="33"/>
    </row>
    <row r="505" spans="1:5" x14ac:dyDescent="0.2">
      <c r="A505" s="7" t="s">
        <v>1337</v>
      </c>
      <c r="B505" s="70" t="s">
        <v>802</v>
      </c>
      <c r="C505" s="28" t="s">
        <v>1544</v>
      </c>
      <c r="D505" s="29" t="s">
        <v>1544</v>
      </c>
      <c r="E505" s="33"/>
    </row>
    <row r="506" spans="1:5" x14ac:dyDescent="0.2">
      <c r="A506" s="7" t="s">
        <v>1337</v>
      </c>
      <c r="B506" s="70" t="s">
        <v>803</v>
      </c>
      <c r="C506" s="28" t="s">
        <v>1545</v>
      </c>
      <c r="D506" s="29" t="s">
        <v>1545</v>
      </c>
      <c r="E506" s="33"/>
    </row>
    <row r="507" spans="1:5" x14ac:dyDescent="0.2">
      <c r="A507" s="7" t="s">
        <v>1337</v>
      </c>
      <c r="B507" s="70" t="s">
        <v>804</v>
      </c>
      <c r="C507" s="28" t="s">
        <v>1546</v>
      </c>
      <c r="D507" s="29" t="s">
        <v>1546</v>
      </c>
      <c r="E507" s="33"/>
    </row>
    <row r="508" spans="1:5" x14ac:dyDescent="0.2">
      <c r="A508" s="7" t="s">
        <v>1337</v>
      </c>
      <c r="B508" s="70" t="s">
        <v>805</v>
      </c>
      <c r="C508" s="28" t="s">
        <v>806</v>
      </c>
      <c r="D508" s="29" t="s">
        <v>806</v>
      </c>
      <c r="E508" s="33"/>
    </row>
    <row r="509" spans="1:5" x14ac:dyDescent="0.2">
      <c r="A509" s="7" t="s">
        <v>1337</v>
      </c>
      <c r="B509" s="70" t="s">
        <v>807</v>
      </c>
      <c r="C509" s="28" t="s">
        <v>808</v>
      </c>
      <c r="D509" s="29" t="s">
        <v>808</v>
      </c>
      <c r="E509" s="33"/>
    </row>
    <row r="510" spans="1:5" x14ac:dyDescent="0.2">
      <c r="A510" s="7" t="s">
        <v>1337</v>
      </c>
      <c r="B510" s="70" t="s">
        <v>809</v>
      </c>
      <c r="C510" s="28" t="s">
        <v>1547</v>
      </c>
      <c r="D510" s="29" t="s">
        <v>1547</v>
      </c>
      <c r="E510" s="33"/>
    </row>
    <row r="511" spans="1:5" x14ac:dyDescent="0.2">
      <c r="A511" s="7" t="s">
        <v>1337</v>
      </c>
      <c r="B511" s="70" t="s">
        <v>810</v>
      </c>
      <c r="C511" s="28" t="s">
        <v>1548</v>
      </c>
      <c r="D511" s="29" t="s">
        <v>1548</v>
      </c>
      <c r="E511" s="33"/>
    </row>
    <row r="512" spans="1:5" x14ac:dyDescent="0.2">
      <c r="A512" s="7" t="s">
        <v>1337</v>
      </c>
      <c r="B512" s="70" t="s">
        <v>811</v>
      </c>
      <c r="C512" s="28" t="s">
        <v>1549</v>
      </c>
      <c r="D512" s="29" t="s">
        <v>1549</v>
      </c>
      <c r="E512" s="33"/>
    </row>
    <row r="513" spans="1:5" x14ac:dyDescent="0.2">
      <c r="A513" s="7" t="s">
        <v>1337</v>
      </c>
      <c r="B513" s="70" t="s">
        <v>812</v>
      </c>
      <c r="C513" s="28" t="s">
        <v>1550</v>
      </c>
      <c r="D513" s="29" t="s">
        <v>1550</v>
      </c>
      <c r="E513" s="33"/>
    </row>
    <row r="514" spans="1:5" x14ac:dyDescent="0.2">
      <c r="A514" s="7" t="s">
        <v>1337</v>
      </c>
      <c r="B514" s="70" t="s">
        <v>813</v>
      </c>
      <c r="C514" s="28" t="s">
        <v>1551</v>
      </c>
      <c r="D514" s="29" t="s">
        <v>1551</v>
      </c>
      <c r="E514" s="33"/>
    </row>
    <row r="515" spans="1:5" x14ac:dyDescent="0.2">
      <c r="A515" s="7" t="s">
        <v>1337</v>
      </c>
      <c r="B515" s="70" t="s">
        <v>814</v>
      </c>
      <c r="C515" s="28" t="s">
        <v>1552</v>
      </c>
      <c r="D515" s="29" t="s">
        <v>1552</v>
      </c>
      <c r="E515" s="33"/>
    </row>
    <row r="516" spans="1:5" x14ac:dyDescent="0.2">
      <c r="A516" s="7" t="s">
        <v>1337</v>
      </c>
      <c r="B516" s="70" t="s">
        <v>815</v>
      </c>
      <c r="C516" s="28" t="s">
        <v>1553</v>
      </c>
      <c r="D516" s="29" t="s">
        <v>1553</v>
      </c>
      <c r="E516" s="33"/>
    </row>
    <row r="517" spans="1:5" x14ac:dyDescent="0.2">
      <c r="A517" s="7" t="s">
        <v>1337</v>
      </c>
      <c r="B517" s="70" t="s">
        <v>816</v>
      </c>
      <c r="C517" s="28" t="s">
        <v>1554</v>
      </c>
      <c r="D517" s="29" t="s">
        <v>1554</v>
      </c>
      <c r="E517" s="33"/>
    </row>
    <row r="518" spans="1:5" x14ac:dyDescent="0.2">
      <c r="A518" s="7" t="s">
        <v>1337</v>
      </c>
      <c r="B518" s="70" t="s">
        <v>817</v>
      </c>
      <c r="C518" s="28" t="s">
        <v>818</v>
      </c>
      <c r="D518" s="29" t="s">
        <v>818</v>
      </c>
      <c r="E518" s="33"/>
    </row>
    <row r="519" spans="1:5" x14ac:dyDescent="0.2">
      <c r="A519" s="7" t="s">
        <v>1337</v>
      </c>
      <c r="B519" s="70" t="s">
        <v>156</v>
      </c>
      <c r="C519" s="28" t="s">
        <v>1555</v>
      </c>
      <c r="D519" s="29" t="s">
        <v>1555</v>
      </c>
      <c r="E519" s="33"/>
    </row>
    <row r="520" spans="1:5" x14ac:dyDescent="0.2">
      <c r="A520" s="7" t="s">
        <v>1337</v>
      </c>
      <c r="B520" s="70" t="s">
        <v>53</v>
      </c>
      <c r="C520" s="28" t="s">
        <v>1556</v>
      </c>
      <c r="D520" s="29" t="s">
        <v>1556</v>
      </c>
      <c r="E520" s="33"/>
    </row>
    <row r="521" spans="1:5" x14ac:dyDescent="0.2">
      <c r="A521" s="7" t="s">
        <v>1337</v>
      </c>
      <c r="B521" s="70" t="s">
        <v>54</v>
      </c>
      <c r="C521" s="28" t="s">
        <v>1557</v>
      </c>
      <c r="D521" s="29" t="s">
        <v>1557</v>
      </c>
      <c r="E521" s="33"/>
    </row>
    <row r="522" spans="1:5" x14ac:dyDescent="0.2">
      <c r="A522" s="7" t="s">
        <v>1337</v>
      </c>
      <c r="B522" s="70" t="s">
        <v>819</v>
      </c>
      <c r="C522" s="28" t="s">
        <v>820</v>
      </c>
      <c r="D522" s="29" t="s">
        <v>820</v>
      </c>
      <c r="E522" s="33"/>
    </row>
    <row r="523" spans="1:5" x14ac:dyDescent="0.2">
      <c r="A523" s="7" t="s">
        <v>1337</v>
      </c>
      <c r="B523" s="70" t="s">
        <v>821</v>
      </c>
      <c r="C523" s="28" t="s">
        <v>1558</v>
      </c>
      <c r="D523" s="29" t="s">
        <v>1558</v>
      </c>
      <c r="E523" s="33"/>
    </row>
    <row r="524" spans="1:5" x14ac:dyDescent="0.2">
      <c r="A524" s="7" t="s">
        <v>1337</v>
      </c>
      <c r="B524" s="70" t="s">
        <v>822</v>
      </c>
      <c r="C524" s="28" t="s">
        <v>1559</v>
      </c>
      <c r="D524" s="29" t="s">
        <v>1559</v>
      </c>
      <c r="E524" s="33"/>
    </row>
    <row r="525" spans="1:5" x14ac:dyDescent="0.2">
      <c r="A525" s="7" t="s">
        <v>1337</v>
      </c>
      <c r="B525" s="70" t="s">
        <v>823</v>
      </c>
      <c r="C525" s="28" t="s">
        <v>1560</v>
      </c>
      <c r="D525" s="29" t="s">
        <v>1560</v>
      </c>
      <c r="E525" s="33"/>
    </row>
    <row r="526" spans="1:5" x14ac:dyDescent="0.2">
      <c r="A526" s="7" t="s">
        <v>1337</v>
      </c>
      <c r="B526" s="70" t="s">
        <v>824</v>
      </c>
      <c r="C526" s="28" t="s">
        <v>1561</v>
      </c>
      <c r="D526" s="29" t="s">
        <v>1561</v>
      </c>
      <c r="E526" s="33"/>
    </row>
    <row r="527" spans="1:5" x14ac:dyDescent="0.2">
      <c r="A527" s="7" t="s">
        <v>1337</v>
      </c>
      <c r="B527" s="70" t="s">
        <v>825</v>
      </c>
      <c r="C527" s="28" t="s">
        <v>1562</v>
      </c>
      <c r="D527" s="29" t="s">
        <v>1562</v>
      </c>
      <c r="E527" s="33"/>
    </row>
    <row r="528" spans="1:5" x14ac:dyDescent="0.2">
      <c r="A528" s="7" t="s">
        <v>1337</v>
      </c>
      <c r="B528" s="70" t="s">
        <v>826</v>
      </c>
      <c r="C528" s="28" t="s">
        <v>827</v>
      </c>
      <c r="D528" s="29" t="s">
        <v>827</v>
      </c>
      <c r="E528" s="33"/>
    </row>
    <row r="529" spans="1:5" x14ac:dyDescent="0.2">
      <c r="A529" s="7" t="s">
        <v>1337</v>
      </c>
      <c r="B529" s="70" t="s">
        <v>828</v>
      </c>
      <c r="C529" s="28" t="s">
        <v>1563</v>
      </c>
      <c r="D529" s="29" t="s">
        <v>1563</v>
      </c>
      <c r="E529" s="33"/>
    </row>
    <row r="530" spans="1:5" x14ac:dyDescent="0.2">
      <c r="A530" s="7" t="s">
        <v>1337</v>
      </c>
      <c r="B530" s="70" t="s">
        <v>829</v>
      </c>
      <c r="C530" s="28" t="s">
        <v>1564</v>
      </c>
      <c r="D530" s="29" t="s">
        <v>1564</v>
      </c>
      <c r="E530" s="33"/>
    </row>
    <row r="531" spans="1:5" x14ac:dyDescent="0.2">
      <c r="A531" s="7" t="s">
        <v>1337</v>
      </c>
      <c r="B531" s="70" t="s">
        <v>830</v>
      </c>
      <c r="C531" s="28" t="s">
        <v>1565</v>
      </c>
      <c r="D531" s="29" t="s">
        <v>1565</v>
      </c>
      <c r="E531" s="33"/>
    </row>
    <row r="532" spans="1:5" x14ac:dyDescent="0.2">
      <c r="A532" s="7" t="s">
        <v>1337</v>
      </c>
      <c r="B532" s="70" t="s">
        <v>831</v>
      </c>
      <c r="C532" s="28" t="s">
        <v>832</v>
      </c>
      <c r="D532" s="29" t="s">
        <v>832</v>
      </c>
      <c r="E532" s="33"/>
    </row>
    <row r="533" spans="1:5" x14ac:dyDescent="0.2">
      <c r="A533" s="7" t="s">
        <v>1337</v>
      </c>
      <c r="B533" s="70" t="s">
        <v>833</v>
      </c>
      <c r="C533" s="28" t="s">
        <v>1566</v>
      </c>
      <c r="D533" s="29" t="s">
        <v>1566</v>
      </c>
      <c r="E533" s="33"/>
    </row>
    <row r="534" spans="1:5" x14ac:dyDescent="0.2">
      <c r="A534" s="7" t="s">
        <v>1337</v>
      </c>
      <c r="B534" s="70" t="s">
        <v>834</v>
      </c>
      <c r="C534" s="28" t="s">
        <v>1567</v>
      </c>
      <c r="D534" s="29" t="s">
        <v>1567</v>
      </c>
      <c r="E534" s="33"/>
    </row>
    <row r="535" spans="1:5" x14ac:dyDescent="0.2">
      <c r="A535" s="7" t="s">
        <v>1337</v>
      </c>
      <c r="B535" s="70" t="s">
        <v>835</v>
      </c>
      <c r="C535" s="28" t="s">
        <v>836</v>
      </c>
      <c r="D535" s="29" t="s">
        <v>836</v>
      </c>
      <c r="E535" s="33"/>
    </row>
    <row r="536" spans="1:5" x14ac:dyDescent="0.2">
      <c r="A536" s="7" t="s">
        <v>1337</v>
      </c>
      <c r="B536" s="70" t="s">
        <v>837</v>
      </c>
      <c r="C536" s="28" t="s">
        <v>838</v>
      </c>
      <c r="D536" s="29" t="s">
        <v>838</v>
      </c>
      <c r="E536" s="33"/>
    </row>
    <row r="537" spans="1:5" x14ac:dyDescent="0.2">
      <c r="A537" s="7" t="s">
        <v>1337</v>
      </c>
      <c r="B537" s="70" t="s">
        <v>839</v>
      </c>
      <c r="C537" s="28" t="s">
        <v>1568</v>
      </c>
      <c r="D537" s="29" t="s">
        <v>1568</v>
      </c>
      <c r="E537" s="33"/>
    </row>
    <row r="538" spans="1:5" x14ac:dyDescent="0.2">
      <c r="A538" s="7" t="s">
        <v>1337</v>
      </c>
      <c r="B538" s="70" t="s">
        <v>840</v>
      </c>
      <c r="C538" s="28" t="s">
        <v>1569</v>
      </c>
      <c r="D538" s="29" t="s">
        <v>1569</v>
      </c>
      <c r="E538" s="33"/>
    </row>
    <row r="539" spans="1:5" x14ac:dyDescent="0.2">
      <c r="A539" s="7" t="s">
        <v>1337</v>
      </c>
      <c r="B539" s="70" t="s">
        <v>841</v>
      </c>
      <c r="C539" s="28" t="s">
        <v>842</v>
      </c>
      <c r="D539" s="29" t="s">
        <v>842</v>
      </c>
      <c r="E539" s="33"/>
    </row>
    <row r="540" spans="1:5" x14ac:dyDescent="0.2">
      <c r="A540" s="7" t="s">
        <v>1337</v>
      </c>
      <c r="B540" s="70" t="s">
        <v>843</v>
      </c>
      <c r="C540" s="28" t="s">
        <v>1570</v>
      </c>
      <c r="D540" s="29" t="s">
        <v>1570</v>
      </c>
      <c r="E540" s="33"/>
    </row>
    <row r="541" spans="1:5" x14ac:dyDescent="0.2">
      <c r="A541" s="7" t="s">
        <v>1337</v>
      </c>
      <c r="B541" s="70" t="s">
        <v>844</v>
      </c>
      <c r="C541" s="28" t="s">
        <v>1571</v>
      </c>
      <c r="D541" s="29" t="s">
        <v>1571</v>
      </c>
      <c r="E541" s="33"/>
    </row>
    <row r="542" spans="1:5" x14ac:dyDescent="0.2">
      <c r="A542" s="7" t="s">
        <v>1337</v>
      </c>
      <c r="B542" s="70" t="s">
        <v>845</v>
      </c>
      <c r="C542" s="28" t="s">
        <v>1572</v>
      </c>
      <c r="D542" s="29" t="s">
        <v>1572</v>
      </c>
      <c r="E542" s="33"/>
    </row>
    <row r="543" spans="1:5" x14ac:dyDescent="0.2">
      <c r="A543" s="7" t="s">
        <v>1337</v>
      </c>
      <c r="B543" s="70" t="s">
        <v>846</v>
      </c>
      <c r="C543" s="28" t="s">
        <v>847</v>
      </c>
      <c r="D543" s="29" t="s">
        <v>847</v>
      </c>
      <c r="E543" s="33"/>
    </row>
    <row r="544" spans="1:5" x14ac:dyDescent="0.2">
      <c r="A544" s="7" t="s">
        <v>1337</v>
      </c>
      <c r="B544" s="70" t="s">
        <v>848</v>
      </c>
      <c r="C544" s="28" t="s">
        <v>1573</v>
      </c>
      <c r="D544" s="29" t="s">
        <v>1573</v>
      </c>
      <c r="E544" s="33"/>
    </row>
    <row r="545" spans="1:5" x14ac:dyDescent="0.2">
      <c r="A545" s="7" t="s">
        <v>1337</v>
      </c>
      <c r="B545" s="70" t="s">
        <v>849</v>
      </c>
      <c r="C545" s="28" t="s">
        <v>850</v>
      </c>
      <c r="D545" s="29" t="s">
        <v>850</v>
      </c>
      <c r="E545" s="33"/>
    </row>
    <row r="546" spans="1:5" x14ac:dyDescent="0.2">
      <c r="A546" s="7" t="s">
        <v>1337</v>
      </c>
      <c r="B546" s="70" t="s">
        <v>851</v>
      </c>
      <c r="C546" s="28" t="s">
        <v>852</v>
      </c>
      <c r="D546" s="29" t="s">
        <v>852</v>
      </c>
      <c r="E546" s="33"/>
    </row>
    <row r="547" spans="1:5" x14ac:dyDescent="0.2">
      <c r="A547" s="7" t="s">
        <v>1337</v>
      </c>
      <c r="B547" s="70" t="s">
        <v>853</v>
      </c>
      <c r="C547" s="28" t="s">
        <v>854</v>
      </c>
      <c r="D547" s="29" t="s">
        <v>854</v>
      </c>
      <c r="E547" s="33"/>
    </row>
    <row r="548" spans="1:5" x14ac:dyDescent="0.2">
      <c r="A548" s="7" t="s">
        <v>1337</v>
      </c>
      <c r="B548" s="70" t="s">
        <v>855</v>
      </c>
      <c r="C548" s="28" t="s">
        <v>856</v>
      </c>
      <c r="D548" s="29" t="s">
        <v>856</v>
      </c>
      <c r="E548" s="33"/>
    </row>
    <row r="549" spans="1:5" x14ac:dyDescent="0.2">
      <c r="A549" s="7" t="s">
        <v>1337</v>
      </c>
      <c r="B549" s="70" t="s">
        <v>857</v>
      </c>
      <c r="C549" s="28" t="s">
        <v>858</v>
      </c>
      <c r="D549" s="29" t="s">
        <v>858</v>
      </c>
      <c r="E549" s="33"/>
    </row>
    <row r="550" spans="1:5" x14ac:dyDescent="0.2">
      <c r="A550" s="7" t="s">
        <v>1337</v>
      </c>
      <c r="B550" s="70" t="s">
        <v>859</v>
      </c>
      <c r="C550" s="28" t="s">
        <v>1574</v>
      </c>
      <c r="D550" s="29" t="s">
        <v>1574</v>
      </c>
      <c r="E550" s="33"/>
    </row>
    <row r="551" spans="1:5" x14ac:dyDescent="0.2">
      <c r="A551" s="7" t="s">
        <v>1337</v>
      </c>
      <c r="B551" s="70" t="s">
        <v>860</v>
      </c>
      <c r="C551" s="28" t="s">
        <v>861</v>
      </c>
      <c r="D551" s="29" t="s">
        <v>861</v>
      </c>
      <c r="E551" s="33"/>
    </row>
    <row r="552" spans="1:5" x14ac:dyDescent="0.2">
      <c r="A552" s="7" t="s">
        <v>1337</v>
      </c>
      <c r="B552" s="70" t="s">
        <v>862</v>
      </c>
      <c r="C552" s="28" t="s">
        <v>1575</v>
      </c>
      <c r="D552" s="29" t="s">
        <v>1575</v>
      </c>
      <c r="E552" s="33"/>
    </row>
    <row r="553" spans="1:5" x14ac:dyDescent="0.2">
      <c r="A553" s="7" t="s">
        <v>1337</v>
      </c>
      <c r="B553" s="70" t="s">
        <v>863</v>
      </c>
      <c r="C553" s="28" t="s">
        <v>864</v>
      </c>
      <c r="D553" s="29" t="s">
        <v>864</v>
      </c>
      <c r="E553" s="33"/>
    </row>
    <row r="554" spans="1:5" x14ac:dyDescent="0.2">
      <c r="A554" s="7" t="s">
        <v>1337</v>
      </c>
      <c r="B554" s="70" t="s">
        <v>865</v>
      </c>
      <c r="C554" s="28" t="s">
        <v>866</v>
      </c>
      <c r="D554" s="29" t="s">
        <v>866</v>
      </c>
      <c r="E554" s="33"/>
    </row>
    <row r="555" spans="1:5" x14ac:dyDescent="0.2">
      <c r="A555" s="7" t="s">
        <v>1337</v>
      </c>
      <c r="B555" s="70" t="s">
        <v>867</v>
      </c>
      <c r="C555" s="28" t="s">
        <v>1576</v>
      </c>
      <c r="D555" s="29" t="s">
        <v>1576</v>
      </c>
      <c r="E555" s="33"/>
    </row>
    <row r="556" spans="1:5" x14ac:dyDescent="0.2">
      <c r="A556" s="7" t="s">
        <v>1337</v>
      </c>
      <c r="B556" s="70" t="s">
        <v>868</v>
      </c>
      <c r="C556" s="28" t="s">
        <v>869</v>
      </c>
      <c r="D556" s="29" t="s">
        <v>869</v>
      </c>
      <c r="E556" s="33"/>
    </row>
    <row r="557" spans="1:5" x14ac:dyDescent="0.2">
      <c r="A557" s="7" t="s">
        <v>1337</v>
      </c>
      <c r="B557" s="70" t="s">
        <v>55</v>
      </c>
      <c r="C557" s="28" t="s">
        <v>1577</v>
      </c>
      <c r="D557" s="29" t="s">
        <v>1577</v>
      </c>
      <c r="E557" s="33"/>
    </row>
    <row r="558" spans="1:5" x14ac:dyDescent="0.2">
      <c r="A558" s="7" t="s">
        <v>1337</v>
      </c>
      <c r="B558" s="70" t="s">
        <v>870</v>
      </c>
      <c r="C558" s="28" t="s">
        <v>871</v>
      </c>
      <c r="D558" s="29" t="s">
        <v>871</v>
      </c>
      <c r="E558" s="33"/>
    </row>
    <row r="559" spans="1:5" x14ac:dyDescent="0.2">
      <c r="A559" s="7" t="s">
        <v>1337</v>
      </c>
      <c r="B559" s="70" t="s">
        <v>872</v>
      </c>
      <c r="C559" s="28" t="s">
        <v>873</v>
      </c>
      <c r="D559" s="29" t="s">
        <v>873</v>
      </c>
      <c r="E559" s="33"/>
    </row>
    <row r="560" spans="1:5" x14ac:dyDescent="0.2">
      <c r="A560" s="7" t="s">
        <v>1337</v>
      </c>
      <c r="B560" s="70" t="s">
        <v>874</v>
      </c>
      <c r="C560" s="28" t="s">
        <v>1578</v>
      </c>
      <c r="D560" s="29" t="s">
        <v>1578</v>
      </c>
      <c r="E560" s="33"/>
    </row>
    <row r="561" spans="1:5" x14ac:dyDescent="0.2">
      <c r="A561" s="7" t="s">
        <v>1337</v>
      </c>
      <c r="B561" s="70" t="s">
        <v>875</v>
      </c>
      <c r="C561" s="28" t="s">
        <v>1579</v>
      </c>
      <c r="D561" s="29" t="s">
        <v>1579</v>
      </c>
      <c r="E561" s="33"/>
    </row>
    <row r="562" spans="1:5" x14ac:dyDescent="0.2">
      <c r="A562" s="7" t="s">
        <v>1337</v>
      </c>
      <c r="B562" s="70" t="s">
        <v>876</v>
      </c>
      <c r="C562" s="28" t="s">
        <v>1580</v>
      </c>
      <c r="D562" s="29" t="s">
        <v>1580</v>
      </c>
      <c r="E562" s="33"/>
    </row>
    <row r="563" spans="1:5" x14ac:dyDescent="0.2">
      <c r="A563" s="7" t="s">
        <v>1337</v>
      </c>
      <c r="B563" s="70" t="s">
        <v>157</v>
      </c>
      <c r="C563" s="28" t="s">
        <v>1581</v>
      </c>
      <c r="D563" s="29" t="s">
        <v>1581</v>
      </c>
      <c r="E563" s="33"/>
    </row>
    <row r="564" spans="1:5" x14ac:dyDescent="0.2">
      <c r="A564" s="7" t="s">
        <v>1337</v>
      </c>
      <c r="B564" s="70" t="s">
        <v>877</v>
      </c>
      <c r="C564" s="28" t="s">
        <v>1582</v>
      </c>
      <c r="D564" s="29" t="s">
        <v>1582</v>
      </c>
      <c r="E564" s="33"/>
    </row>
    <row r="565" spans="1:5" x14ac:dyDescent="0.2">
      <c r="A565" s="7" t="s">
        <v>1337</v>
      </c>
      <c r="B565" s="70" t="s">
        <v>878</v>
      </c>
      <c r="C565" s="28" t="s">
        <v>1583</v>
      </c>
      <c r="D565" s="34" t="s">
        <v>1583</v>
      </c>
      <c r="E565" s="33"/>
    </row>
    <row r="566" spans="1:5" x14ac:dyDescent="0.2">
      <c r="A566" s="7" t="s">
        <v>1337</v>
      </c>
      <c r="B566" s="70" t="s">
        <v>879</v>
      </c>
      <c r="C566" s="28" t="s">
        <v>880</v>
      </c>
      <c r="D566" s="29" t="s">
        <v>880</v>
      </c>
      <c r="E566" s="33"/>
    </row>
    <row r="567" spans="1:5" x14ac:dyDescent="0.2">
      <c r="A567" s="7" t="s">
        <v>1337</v>
      </c>
      <c r="B567" s="70" t="s">
        <v>881</v>
      </c>
      <c r="C567" s="28" t="s">
        <v>882</v>
      </c>
      <c r="D567" s="29" t="s">
        <v>882</v>
      </c>
      <c r="E567" s="33"/>
    </row>
    <row r="568" spans="1:5" x14ac:dyDescent="0.2">
      <c r="A568" s="7" t="s">
        <v>1337</v>
      </c>
      <c r="B568" s="70" t="s">
        <v>883</v>
      </c>
      <c r="C568" s="28" t="s">
        <v>1584</v>
      </c>
      <c r="D568" s="29" t="s">
        <v>1584</v>
      </c>
      <c r="E568" s="33"/>
    </row>
    <row r="569" spans="1:5" x14ac:dyDescent="0.2">
      <c r="A569" s="7" t="s">
        <v>1337</v>
      </c>
      <c r="B569" s="70" t="s">
        <v>884</v>
      </c>
      <c r="C569" s="28" t="s">
        <v>885</v>
      </c>
      <c r="D569" s="29" t="s">
        <v>885</v>
      </c>
      <c r="E569" s="33"/>
    </row>
    <row r="570" spans="1:5" x14ac:dyDescent="0.2">
      <c r="A570" s="7" t="s">
        <v>1337</v>
      </c>
      <c r="B570" s="70" t="s">
        <v>886</v>
      </c>
      <c r="C570" s="28" t="s">
        <v>1585</v>
      </c>
      <c r="D570" s="29" t="s">
        <v>1585</v>
      </c>
      <c r="E570" s="33"/>
    </row>
    <row r="571" spans="1:5" x14ac:dyDescent="0.2">
      <c r="A571" s="7" t="s">
        <v>1337</v>
      </c>
      <c r="B571" s="70" t="s">
        <v>887</v>
      </c>
      <c r="C571" s="28" t="s">
        <v>1586</v>
      </c>
      <c r="D571" s="29" t="s">
        <v>1586</v>
      </c>
      <c r="E571" s="33"/>
    </row>
    <row r="572" spans="1:5" x14ac:dyDescent="0.2">
      <c r="A572" s="7" t="s">
        <v>1337</v>
      </c>
      <c r="B572" s="70" t="s">
        <v>888</v>
      </c>
      <c r="C572" s="28" t="s">
        <v>889</v>
      </c>
      <c r="D572" s="29" t="s">
        <v>889</v>
      </c>
      <c r="E572" s="33"/>
    </row>
    <row r="573" spans="1:5" x14ac:dyDescent="0.2">
      <c r="A573" s="7" t="s">
        <v>1337</v>
      </c>
      <c r="B573" s="70" t="s">
        <v>890</v>
      </c>
      <c r="C573" s="28" t="s">
        <v>891</v>
      </c>
      <c r="D573" s="29" t="s">
        <v>891</v>
      </c>
      <c r="E573" s="33"/>
    </row>
    <row r="574" spans="1:5" x14ac:dyDescent="0.2">
      <c r="A574" s="7" t="s">
        <v>1337</v>
      </c>
      <c r="B574" s="70" t="s">
        <v>892</v>
      </c>
      <c r="C574" s="28" t="s">
        <v>893</v>
      </c>
      <c r="D574" s="29" t="s">
        <v>893</v>
      </c>
      <c r="E574" s="33"/>
    </row>
    <row r="575" spans="1:5" x14ac:dyDescent="0.2">
      <c r="A575" s="7" t="s">
        <v>1337</v>
      </c>
      <c r="B575" s="70" t="s">
        <v>894</v>
      </c>
      <c r="C575" s="28" t="s">
        <v>1587</v>
      </c>
      <c r="D575" s="29" t="s">
        <v>1587</v>
      </c>
      <c r="E575" s="33"/>
    </row>
    <row r="576" spans="1:5" x14ac:dyDescent="0.2">
      <c r="A576" s="7" t="s">
        <v>1337</v>
      </c>
      <c r="B576" s="70" t="s">
        <v>895</v>
      </c>
      <c r="C576" s="28" t="s">
        <v>896</v>
      </c>
      <c r="D576" s="29" t="s">
        <v>896</v>
      </c>
      <c r="E576" s="33"/>
    </row>
    <row r="577" spans="1:5" x14ac:dyDescent="0.2">
      <c r="A577" s="7" t="s">
        <v>1337</v>
      </c>
      <c r="B577" s="70" t="s">
        <v>1588</v>
      </c>
      <c r="C577" s="28" t="s">
        <v>1589</v>
      </c>
      <c r="D577" s="29" t="s">
        <v>1589</v>
      </c>
      <c r="E577" s="33"/>
    </row>
    <row r="578" spans="1:5" x14ac:dyDescent="0.2">
      <c r="A578" s="7" t="s">
        <v>1337</v>
      </c>
      <c r="B578" s="70" t="s">
        <v>1590</v>
      </c>
      <c r="C578" s="28" t="s">
        <v>1591</v>
      </c>
      <c r="D578" s="29" t="s">
        <v>1591</v>
      </c>
      <c r="E578" s="33"/>
    </row>
    <row r="579" spans="1:5" x14ac:dyDescent="0.2">
      <c r="A579" s="7" t="s">
        <v>1337</v>
      </c>
      <c r="B579" s="70" t="s">
        <v>897</v>
      </c>
      <c r="C579" s="28" t="s">
        <v>898</v>
      </c>
      <c r="D579" s="29" t="s">
        <v>898</v>
      </c>
      <c r="E579" s="33"/>
    </row>
    <row r="580" spans="1:5" x14ac:dyDescent="0.2">
      <c r="A580" s="7" t="s">
        <v>1337</v>
      </c>
      <c r="B580" s="70" t="s">
        <v>899</v>
      </c>
      <c r="C580" s="28" t="s">
        <v>1592</v>
      </c>
      <c r="D580" s="29" t="s">
        <v>1592</v>
      </c>
      <c r="E580" s="33"/>
    </row>
    <row r="581" spans="1:5" x14ac:dyDescent="0.2">
      <c r="A581" s="7" t="s">
        <v>1337</v>
      </c>
      <c r="B581" s="70" t="s">
        <v>900</v>
      </c>
      <c r="C581" s="28" t="s">
        <v>1593</v>
      </c>
      <c r="D581" s="29" t="s">
        <v>1593</v>
      </c>
      <c r="E581" s="33"/>
    </row>
    <row r="582" spans="1:5" x14ac:dyDescent="0.2">
      <c r="A582" s="7" t="s">
        <v>1337</v>
      </c>
      <c r="B582" s="70" t="s">
        <v>901</v>
      </c>
      <c r="C582" s="28" t="s">
        <v>1594</v>
      </c>
      <c r="D582" s="29" t="s">
        <v>1594</v>
      </c>
      <c r="E582" s="33"/>
    </row>
    <row r="583" spans="1:5" x14ac:dyDescent="0.2">
      <c r="A583" s="7" t="s">
        <v>1337</v>
      </c>
      <c r="B583" s="70" t="s">
        <v>902</v>
      </c>
      <c r="C583" s="28" t="s">
        <v>903</v>
      </c>
      <c r="D583" s="29" t="s">
        <v>903</v>
      </c>
      <c r="E583" s="33"/>
    </row>
    <row r="584" spans="1:5" x14ac:dyDescent="0.2">
      <c r="A584" s="7" t="s">
        <v>1337</v>
      </c>
      <c r="B584" s="70" t="s">
        <v>904</v>
      </c>
      <c r="C584" s="28" t="s">
        <v>1595</v>
      </c>
      <c r="D584" s="29" t="s">
        <v>1595</v>
      </c>
      <c r="E584" s="33"/>
    </row>
    <row r="585" spans="1:5" x14ac:dyDescent="0.2">
      <c r="A585" s="7" t="s">
        <v>1337</v>
      </c>
      <c r="B585" s="70" t="s">
        <v>905</v>
      </c>
      <c r="C585" s="28" t="s">
        <v>1596</v>
      </c>
      <c r="D585" s="29" t="s">
        <v>1596</v>
      </c>
      <c r="E585" s="33"/>
    </row>
    <row r="586" spans="1:5" x14ac:dyDescent="0.2">
      <c r="A586" s="7" t="s">
        <v>1337</v>
      </c>
      <c r="B586" s="70" t="s">
        <v>906</v>
      </c>
      <c r="C586" s="28" t="s">
        <v>1597</v>
      </c>
      <c r="D586" s="29" t="s">
        <v>1597</v>
      </c>
      <c r="E586" s="33"/>
    </row>
    <row r="587" spans="1:5" x14ac:dyDescent="0.2">
      <c r="A587" s="7" t="s">
        <v>1337</v>
      </c>
      <c r="B587" s="70" t="s">
        <v>907</v>
      </c>
      <c r="C587" s="28" t="s">
        <v>1598</v>
      </c>
      <c r="D587" s="29" t="s">
        <v>1598</v>
      </c>
      <c r="E587" s="33"/>
    </row>
    <row r="588" spans="1:5" x14ac:dyDescent="0.2">
      <c r="A588" s="7" t="s">
        <v>1337</v>
      </c>
      <c r="B588" s="70" t="s">
        <v>908</v>
      </c>
      <c r="C588" s="28" t="s">
        <v>1599</v>
      </c>
      <c r="D588" s="29" t="s">
        <v>1599</v>
      </c>
      <c r="E588" s="33"/>
    </row>
    <row r="589" spans="1:5" x14ac:dyDescent="0.2">
      <c r="A589" s="7" t="s">
        <v>1337</v>
      </c>
      <c r="B589" s="70" t="s">
        <v>909</v>
      </c>
      <c r="C589" s="28" t="s">
        <v>910</v>
      </c>
      <c r="D589" s="29" t="s">
        <v>910</v>
      </c>
      <c r="E589" s="33"/>
    </row>
    <row r="590" spans="1:5" x14ac:dyDescent="0.2">
      <c r="A590" s="7" t="s">
        <v>1337</v>
      </c>
      <c r="B590" s="70" t="s">
        <v>911</v>
      </c>
      <c r="C590" s="28" t="s">
        <v>1600</v>
      </c>
      <c r="D590" s="29" t="s">
        <v>1600</v>
      </c>
      <c r="E590" s="33"/>
    </row>
    <row r="591" spans="1:5" x14ac:dyDescent="0.2">
      <c r="A591" s="7" t="s">
        <v>1337</v>
      </c>
      <c r="B591" s="70" t="s">
        <v>912</v>
      </c>
      <c r="C591" s="28" t="s">
        <v>1601</v>
      </c>
      <c r="D591" s="29" t="s">
        <v>1601</v>
      </c>
      <c r="E591" s="33"/>
    </row>
    <row r="592" spans="1:5" x14ac:dyDescent="0.2">
      <c r="A592" s="7" t="s">
        <v>1337</v>
      </c>
      <c r="B592" s="70" t="s">
        <v>913</v>
      </c>
      <c r="C592" s="28" t="s">
        <v>1602</v>
      </c>
      <c r="D592" s="29" t="s">
        <v>1602</v>
      </c>
      <c r="E592" s="33"/>
    </row>
    <row r="593" spans="1:5" x14ac:dyDescent="0.2">
      <c r="A593" s="7" t="s">
        <v>1337</v>
      </c>
      <c r="B593" s="70" t="s">
        <v>914</v>
      </c>
      <c r="C593" s="28" t="s">
        <v>1603</v>
      </c>
      <c r="D593" s="29" t="s">
        <v>1603</v>
      </c>
      <c r="E593" s="33"/>
    </row>
    <row r="594" spans="1:5" x14ac:dyDescent="0.2">
      <c r="A594" s="7" t="s">
        <v>1337</v>
      </c>
      <c r="B594" s="70" t="s">
        <v>915</v>
      </c>
      <c r="C594" s="28" t="s">
        <v>1604</v>
      </c>
      <c r="D594" s="29" t="s">
        <v>1604</v>
      </c>
      <c r="E594" s="33"/>
    </row>
    <row r="595" spans="1:5" x14ac:dyDescent="0.2">
      <c r="A595" s="7" t="s">
        <v>1337</v>
      </c>
      <c r="B595" s="70" t="s">
        <v>916</v>
      </c>
      <c r="C595" s="28" t="s">
        <v>1605</v>
      </c>
      <c r="D595" s="29" t="s">
        <v>1605</v>
      </c>
      <c r="E595" s="33"/>
    </row>
    <row r="596" spans="1:5" x14ac:dyDescent="0.2">
      <c r="A596" s="7" t="s">
        <v>1337</v>
      </c>
      <c r="B596" s="70" t="s">
        <v>917</v>
      </c>
      <c r="C596" s="28" t="s">
        <v>1606</v>
      </c>
      <c r="D596" s="29" t="s">
        <v>1606</v>
      </c>
      <c r="E596" s="33"/>
    </row>
    <row r="597" spans="1:5" x14ac:dyDescent="0.2">
      <c r="A597" s="7" t="s">
        <v>1337</v>
      </c>
      <c r="B597" s="70" t="s">
        <v>918</v>
      </c>
      <c r="C597" s="28" t="s">
        <v>1607</v>
      </c>
      <c r="D597" s="29" t="s">
        <v>1607</v>
      </c>
      <c r="E597" s="33"/>
    </row>
    <row r="598" spans="1:5" x14ac:dyDescent="0.2">
      <c r="A598" s="7" t="s">
        <v>1337</v>
      </c>
      <c r="B598" s="70" t="s">
        <v>919</v>
      </c>
      <c r="C598" s="28" t="s">
        <v>920</v>
      </c>
      <c r="D598" s="29" t="s">
        <v>920</v>
      </c>
      <c r="E598" s="33"/>
    </row>
    <row r="599" spans="1:5" x14ac:dyDescent="0.2">
      <c r="A599" s="7" t="s">
        <v>1337</v>
      </c>
      <c r="B599" s="70" t="s">
        <v>921</v>
      </c>
      <c r="C599" s="28" t="s">
        <v>922</v>
      </c>
      <c r="D599" s="29" t="s">
        <v>922</v>
      </c>
      <c r="E599" s="33"/>
    </row>
    <row r="600" spans="1:5" x14ac:dyDescent="0.2">
      <c r="A600" s="7" t="s">
        <v>1337</v>
      </c>
      <c r="B600" s="70" t="s">
        <v>923</v>
      </c>
      <c r="C600" s="28" t="s">
        <v>1608</v>
      </c>
      <c r="D600" s="29" t="s">
        <v>1608</v>
      </c>
      <c r="E600" s="33"/>
    </row>
    <row r="601" spans="1:5" x14ac:dyDescent="0.2">
      <c r="A601" s="7" t="s">
        <v>1337</v>
      </c>
      <c r="B601" s="70" t="s">
        <v>924</v>
      </c>
      <c r="C601" s="28" t="s">
        <v>1608</v>
      </c>
      <c r="D601" s="29" t="s">
        <v>1608</v>
      </c>
      <c r="E601" s="33"/>
    </row>
    <row r="602" spans="1:5" x14ac:dyDescent="0.2">
      <c r="A602" s="7" t="s">
        <v>1337</v>
      </c>
      <c r="B602" s="70" t="s">
        <v>925</v>
      </c>
      <c r="C602" s="28" t="s">
        <v>1609</v>
      </c>
      <c r="D602" s="29" t="s">
        <v>1609</v>
      </c>
      <c r="E602" s="33"/>
    </row>
    <row r="603" spans="1:5" x14ac:dyDescent="0.2">
      <c r="A603" s="7" t="s">
        <v>1337</v>
      </c>
      <c r="B603" s="70" t="s">
        <v>1610</v>
      </c>
      <c r="C603" s="28" t="s">
        <v>1611</v>
      </c>
      <c r="D603" s="29" t="s">
        <v>1611</v>
      </c>
      <c r="E603" s="33"/>
    </row>
    <row r="604" spans="1:5" x14ac:dyDescent="0.2">
      <c r="A604" s="7" t="s">
        <v>1337</v>
      </c>
      <c r="B604" s="70" t="s">
        <v>926</v>
      </c>
      <c r="C604" s="28" t="s">
        <v>927</v>
      </c>
      <c r="D604" s="29" t="s">
        <v>927</v>
      </c>
      <c r="E604" s="33"/>
    </row>
    <row r="605" spans="1:5" x14ac:dyDescent="0.2">
      <c r="A605" s="7" t="s">
        <v>1337</v>
      </c>
      <c r="B605" s="70" t="s">
        <v>928</v>
      </c>
      <c r="C605" s="28" t="s">
        <v>1612</v>
      </c>
      <c r="D605" s="29" t="s">
        <v>1612</v>
      </c>
      <c r="E605" s="33"/>
    </row>
    <row r="606" spans="1:5" x14ac:dyDescent="0.2">
      <c r="A606" s="7" t="s">
        <v>1337</v>
      </c>
      <c r="B606" s="70" t="s">
        <v>56</v>
      </c>
      <c r="C606" s="28" t="s">
        <v>1613</v>
      </c>
      <c r="D606" s="29" t="s">
        <v>1613</v>
      </c>
      <c r="E606" s="33"/>
    </row>
    <row r="607" spans="1:5" x14ac:dyDescent="0.2">
      <c r="A607" s="7" t="s">
        <v>1337</v>
      </c>
      <c r="B607" s="70" t="s">
        <v>929</v>
      </c>
      <c r="C607" s="28" t="s">
        <v>1614</v>
      </c>
      <c r="D607" s="29" t="s">
        <v>1614</v>
      </c>
      <c r="E607" s="33"/>
    </row>
    <row r="608" spans="1:5" x14ac:dyDescent="0.2">
      <c r="A608" s="7" t="s">
        <v>1337</v>
      </c>
      <c r="B608" s="70" t="s">
        <v>930</v>
      </c>
      <c r="C608" s="28" t="s">
        <v>1615</v>
      </c>
      <c r="D608" s="29" t="s">
        <v>1615</v>
      </c>
      <c r="E608" s="33"/>
    </row>
    <row r="609" spans="1:5" x14ac:dyDescent="0.2">
      <c r="A609" s="7" t="s">
        <v>1337</v>
      </c>
      <c r="B609" s="70" t="s">
        <v>931</v>
      </c>
      <c r="C609" s="28" t="s">
        <v>1616</v>
      </c>
      <c r="D609" s="29" t="s">
        <v>1616</v>
      </c>
      <c r="E609" s="33"/>
    </row>
    <row r="610" spans="1:5" x14ac:dyDescent="0.2">
      <c r="A610" s="7" t="s">
        <v>1337</v>
      </c>
      <c r="B610" s="70" t="s">
        <v>932</v>
      </c>
      <c r="C610" s="28" t="s">
        <v>933</v>
      </c>
      <c r="D610" s="29" t="s">
        <v>933</v>
      </c>
      <c r="E610" s="33"/>
    </row>
    <row r="611" spans="1:5" x14ac:dyDescent="0.2">
      <c r="A611" s="7" t="s">
        <v>1337</v>
      </c>
      <c r="B611" s="70" t="s">
        <v>934</v>
      </c>
      <c r="C611" s="28" t="s">
        <v>935</v>
      </c>
      <c r="D611" s="29" t="s">
        <v>935</v>
      </c>
      <c r="E611" s="33"/>
    </row>
    <row r="612" spans="1:5" x14ac:dyDescent="0.2">
      <c r="A612" s="7" t="s">
        <v>1337</v>
      </c>
      <c r="B612" s="70" t="s">
        <v>936</v>
      </c>
      <c r="C612" s="28" t="s">
        <v>937</v>
      </c>
      <c r="D612" s="29" t="s">
        <v>937</v>
      </c>
      <c r="E612" s="33"/>
    </row>
    <row r="613" spans="1:5" x14ac:dyDescent="0.2">
      <c r="A613" s="7" t="s">
        <v>1337</v>
      </c>
      <c r="B613" s="70" t="s">
        <v>1617</v>
      </c>
      <c r="C613" s="28" t="s">
        <v>1618</v>
      </c>
      <c r="D613" s="29" t="s">
        <v>1618</v>
      </c>
      <c r="E613" s="33"/>
    </row>
    <row r="614" spans="1:5" x14ac:dyDescent="0.2">
      <c r="A614" s="7" t="s">
        <v>1337</v>
      </c>
      <c r="B614" s="70" t="s">
        <v>1619</v>
      </c>
      <c r="C614" s="28" t="s">
        <v>1620</v>
      </c>
      <c r="D614" s="29" t="s">
        <v>1620</v>
      </c>
      <c r="E614" s="33"/>
    </row>
    <row r="615" spans="1:5" x14ac:dyDescent="0.2">
      <c r="A615" s="7" t="s">
        <v>1337</v>
      </c>
      <c r="B615" s="70" t="s">
        <v>1621</v>
      </c>
      <c r="C615" s="28" t="s">
        <v>1622</v>
      </c>
      <c r="D615" s="29" t="s">
        <v>1622</v>
      </c>
      <c r="E615" s="33"/>
    </row>
    <row r="616" spans="1:5" x14ac:dyDescent="0.2">
      <c r="A616" s="7" t="s">
        <v>1337</v>
      </c>
      <c r="B616" s="70" t="s">
        <v>1623</v>
      </c>
      <c r="C616" s="28" t="s">
        <v>1624</v>
      </c>
      <c r="D616" s="29" t="s">
        <v>1624</v>
      </c>
      <c r="E616" s="33"/>
    </row>
    <row r="617" spans="1:5" x14ac:dyDescent="0.2">
      <c r="A617" s="7" t="s">
        <v>1337</v>
      </c>
      <c r="B617" s="70" t="s">
        <v>1625</v>
      </c>
      <c r="C617" s="28" t="s">
        <v>1626</v>
      </c>
      <c r="D617" s="29" t="s">
        <v>1626</v>
      </c>
      <c r="E617" s="33"/>
    </row>
    <row r="618" spans="1:5" x14ac:dyDescent="0.2">
      <c r="A618" s="7" t="s">
        <v>1337</v>
      </c>
      <c r="B618" s="70" t="s">
        <v>1627</v>
      </c>
      <c r="C618" s="28" t="s">
        <v>1628</v>
      </c>
      <c r="D618" s="29" t="s">
        <v>1628</v>
      </c>
      <c r="E618" s="33"/>
    </row>
    <row r="619" spans="1:5" x14ac:dyDescent="0.2">
      <c r="A619" s="7" t="s">
        <v>1337</v>
      </c>
      <c r="B619" s="70" t="s">
        <v>938</v>
      </c>
      <c r="C619" s="28" t="s">
        <v>939</v>
      </c>
      <c r="D619" s="29" t="s">
        <v>939</v>
      </c>
      <c r="E619" s="33"/>
    </row>
    <row r="620" spans="1:5" x14ac:dyDescent="0.2">
      <c r="A620" s="7" t="s">
        <v>1337</v>
      </c>
      <c r="B620" s="70" t="s">
        <v>940</v>
      </c>
      <c r="C620" s="28" t="s">
        <v>941</v>
      </c>
      <c r="D620" s="29" t="s">
        <v>941</v>
      </c>
      <c r="E620" s="33"/>
    </row>
    <row r="621" spans="1:5" x14ac:dyDescent="0.2">
      <c r="A621" s="7" t="s">
        <v>1337</v>
      </c>
      <c r="B621" s="70" t="s">
        <v>942</v>
      </c>
      <c r="C621" s="28" t="s">
        <v>943</v>
      </c>
      <c r="D621" s="29" t="s">
        <v>943</v>
      </c>
      <c r="E621" s="33"/>
    </row>
    <row r="622" spans="1:5" x14ac:dyDescent="0.2">
      <c r="A622" s="7" t="s">
        <v>1337</v>
      </c>
      <c r="B622" s="70" t="s">
        <v>944</v>
      </c>
      <c r="C622" s="28" t="s">
        <v>945</v>
      </c>
      <c r="D622" s="29" t="s">
        <v>945</v>
      </c>
      <c r="E622" s="33"/>
    </row>
    <row r="623" spans="1:5" x14ac:dyDescent="0.2">
      <c r="A623" s="7" t="s">
        <v>1337</v>
      </c>
      <c r="B623" s="70" t="s">
        <v>946</v>
      </c>
      <c r="C623" s="28" t="s">
        <v>947</v>
      </c>
      <c r="D623" s="29" t="s">
        <v>947</v>
      </c>
      <c r="E623" s="33"/>
    </row>
    <row r="624" spans="1:5" x14ac:dyDescent="0.2">
      <c r="A624" s="7" t="s">
        <v>1337</v>
      </c>
      <c r="B624" s="70" t="s">
        <v>948</v>
      </c>
      <c r="C624" s="28" t="s">
        <v>949</v>
      </c>
      <c r="D624" s="29" t="s">
        <v>949</v>
      </c>
      <c r="E624" s="33"/>
    </row>
    <row r="625" spans="1:5" x14ac:dyDescent="0.2">
      <c r="A625" s="7" t="s">
        <v>1337</v>
      </c>
      <c r="B625" s="70" t="s">
        <v>950</v>
      </c>
      <c r="C625" s="28" t="s">
        <v>951</v>
      </c>
      <c r="D625" s="29" t="s">
        <v>951</v>
      </c>
      <c r="E625" s="33"/>
    </row>
    <row r="626" spans="1:5" x14ac:dyDescent="0.2">
      <c r="A626" s="7" t="s">
        <v>1337</v>
      </c>
      <c r="B626" s="70" t="s">
        <v>952</v>
      </c>
      <c r="C626" s="28" t="s">
        <v>953</v>
      </c>
      <c r="D626" s="29" t="s">
        <v>953</v>
      </c>
      <c r="E626" s="33"/>
    </row>
    <row r="627" spans="1:5" x14ac:dyDescent="0.2">
      <c r="A627" s="7" t="s">
        <v>1337</v>
      </c>
      <c r="B627" s="70" t="s">
        <v>1629</v>
      </c>
      <c r="C627" s="28" t="s">
        <v>1630</v>
      </c>
      <c r="D627" s="29" t="s">
        <v>1630</v>
      </c>
      <c r="E627" s="33"/>
    </row>
    <row r="628" spans="1:5" x14ac:dyDescent="0.2">
      <c r="A628" s="7" t="s">
        <v>1337</v>
      </c>
      <c r="B628" s="70" t="s">
        <v>954</v>
      </c>
      <c r="C628" s="28" t="s">
        <v>955</v>
      </c>
      <c r="D628" s="29" t="s">
        <v>955</v>
      </c>
      <c r="E628" s="33"/>
    </row>
    <row r="629" spans="1:5" x14ac:dyDescent="0.2">
      <c r="A629" s="7" t="s">
        <v>1337</v>
      </c>
      <c r="B629" s="70" t="s">
        <v>956</v>
      </c>
      <c r="C629" s="28" t="s">
        <v>957</v>
      </c>
      <c r="D629" s="34" t="s">
        <v>957</v>
      </c>
      <c r="E629" s="33"/>
    </row>
    <row r="630" spans="1:5" x14ac:dyDescent="0.2">
      <c r="A630" s="7" t="s">
        <v>1337</v>
      </c>
      <c r="B630" s="70" t="s">
        <v>958</v>
      </c>
      <c r="C630" s="28" t="s">
        <v>959</v>
      </c>
      <c r="D630" s="34" t="s">
        <v>959</v>
      </c>
      <c r="E630" s="33"/>
    </row>
    <row r="631" spans="1:5" x14ac:dyDescent="0.2">
      <c r="A631" s="7" t="s">
        <v>1337</v>
      </c>
      <c r="B631" s="70" t="s">
        <v>960</v>
      </c>
      <c r="C631" s="28" t="s">
        <v>961</v>
      </c>
      <c r="D631" s="29" t="s">
        <v>961</v>
      </c>
      <c r="E631" s="33"/>
    </row>
    <row r="632" spans="1:5" x14ac:dyDescent="0.2">
      <c r="A632" s="7" t="s">
        <v>1337</v>
      </c>
      <c r="B632" s="70" t="s">
        <v>962</v>
      </c>
      <c r="C632" s="28" t="s">
        <v>963</v>
      </c>
      <c r="D632" s="34" t="s">
        <v>963</v>
      </c>
      <c r="E632" s="33"/>
    </row>
    <row r="633" spans="1:5" x14ac:dyDescent="0.2">
      <c r="A633" s="7" t="s">
        <v>1337</v>
      </c>
      <c r="B633" s="70" t="s">
        <v>964</v>
      </c>
      <c r="C633" s="28" t="s">
        <v>965</v>
      </c>
      <c r="D633" s="34" t="s">
        <v>965</v>
      </c>
      <c r="E633" s="33"/>
    </row>
    <row r="634" spans="1:5" x14ac:dyDescent="0.2">
      <c r="A634" s="7" t="s">
        <v>1337</v>
      </c>
      <c r="B634" s="70" t="s">
        <v>966</v>
      </c>
      <c r="C634" s="28" t="s">
        <v>967</v>
      </c>
      <c r="D634" s="29" t="s">
        <v>967</v>
      </c>
      <c r="E634" s="33"/>
    </row>
    <row r="635" spans="1:5" x14ac:dyDescent="0.2">
      <c r="A635" s="7" t="s">
        <v>1337</v>
      </c>
      <c r="B635" s="70" t="s">
        <v>968</v>
      </c>
      <c r="C635" s="28" t="s">
        <v>969</v>
      </c>
      <c r="D635" s="29" t="s">
        <v>969</v>
      </c>
      <c r="E635" s="33"/>
    </row>
    <row r="636" spans="1:5" x14ac:dyDescent="0.2">
      <c r="A636" s="7" t="s">
        <v>1337</v>
      </c>
      <c r="B636" s="70" t="s">
        <v>970</v>
      </c>
      <c r="C636" s="28" t="s">
        <v>971</v>
      </c>
      <c r="D636" s="29" t="s">
        <v>971</v>
      </c>
      <c r="E636" s="33"/>
    </row>
    <row r="637" spans="1:5" x14ac:dyDescent="0.2">
      <c r="A637" s="7" t="s">
        <v>1337</v>
      </c>
      <c r="B637" s="70" t="s">
        <v>972</v>
      </c>
      <c r="C637" s="28" t="s">
        <v>973</v>
      </c>
      <c r="D637" s="29" t="s">
        <v>973</v>
      </c>
      <c r="E637" s="33"/>
    </row>
    <row r="638" spans="1:5" x14ac:dyDescent="0.2">
      <c r="A638" s="7" t="s">
        <v>1337</v>
      </c>
      <c r="B638" s="70" t="s">
        <v>57</v>
      </c>
      <c r="C638" s="28" t="s">
        <v>58</v>
      </c>
      <c r="D638" s="29" t="s">
        <v>58</v>
      </c>
      <c r="E638" s="33"/>
    </row>
    <row r="639" spans="1:5" x14ac:dyDescent="0.2">
      <c r="A639" s="7" t="s">
        <v>1337</v>
      </c>
      <c r="B639" s="70" t="s">
        <v>1631</v>
      </c>
      <c r="C639" s="28" t="s">
        <v>1632</v>
      </c>
      <c r="D639" s="29" t="s">
        <v>1632</v>
      </c>
      <c r="E639" s="33"/>
    </row>
    <row r="640" spans="1:5" x14ac:dyDescent="0.2">
      <c r="A640" s="7" t="s">
        <v>1337</v>
      </c>
      <c r="B640" s="70" t="s">
        <v>974</v>
      </c>
      <c r="C640" s="28" t="s">
        <v>1633</v>
      </c>
      <c r="D640" s="29" t="s">
        <v>1633</v>
      </c>
      <c r="E640" s="33"/>
    </row>
    <row r="641" spans="1:5" x14ac:dyDescent="0.2">
      <c r="A641" s="7" t="s">
        <v>1337</v>
      </c>
      <c r="B641" s="70" t="s">
        <v>975</v>
      </c>
      <c r="C641" s="28" t="s">
        <v>976</v>
      </c>
      <c r="D641" s="29" t="s">
        <v>976</v>
      </c>
      <c r="E641" s="33"/>
    </row>
    <row r="642" spans="1:5" x14ac:dyDescent="0.2">
      <c r="A642" s="7" t="s">
        <v>1337</v>
      </c>
      <c r="B642" s="70" t="s">
        <v>977</v>
      </c>
      <c r="C642" s="28" t="s">
        <v>978</v>
      </c>
      <c r="D642" s="29" t="s">
        <v>978</v>
      </c>
      <c r="E642" s="33"/>
    </row>
    <row r="643" spans="1:5" x14ac:dyDescent="0.2">
      <c r="A643" s="7" t="s">
        <v>1337</v>
      </c>
      <c r="B643" s="70" t="s">
        <v>979</v>
      </c>
      <c r="C643" s="28" t="s">
        <v>980</v>
      </c>
      <c r="D643" s="29" t="s">
        <v>980</v>
      </c>
      <c r="E643" s="33"/>
    </row>
    <row r="644" spans="1:5" x14ac:dyDescent="0.2">
      <c r="A644" s="7" t="s">
        <v>1337</v>
      </c>
      <c r="B644" s="70" t="s">
        <v>981</v>
      </c>
      <c r="C644" s="28" t="s">
        <v>982</v>
      </c>
      <c r="D644" s="29" t="s">
        <v>982</v>
      </c>
      <c r="E644" s="33"/>
    </row>
    <row r="645" spans="1:5" x14ac:dyDescent="0.2">
      <c r="A645" s="7" t="s">
        <v>1337</v>
      </c>
      <c r="B645" s="70" t="s">
        <v>983</v>
      </c>
      <c r="C645" s="52" t="s">
        <v>984</v>
      </c>
      <c r="D645" s="53" t="s">
        <v>984</v>
      </c>
      <c r="E645" s="33"/>
    </row>
    <row r="646" spans="1:5" x14ac:dyDescent="0.2">
      <c r="A646" s="7" t="s">
        <v>1337</v>
      </c>
      <c r="B646" s="70" t="s">
        <v>985</v>
      </c>
      <c r="C646" s="52" t="s">
        <v>986</v>
      </c>
      <c r="D646" s="53" t="s">
        <v>986</v>
      </c>
      <c r="E646" s="33"/>
    </row>
    <row r="647" spans="1:5" x14ac:dyDescent="0.2">
      <c r="A647" s="7" t="s">
        <v>1337</v>
      </c>
      <c r="B647" s="70" t="s">
        <v>987</v>
      </c>
      <c r="C647" s="52" t="s">
        <v>988</v>
      </c>
      <c r="D647" s="29" t="s">
        <v>988</v>
      </c>
      <c r="E647" s="33"/>
    </row>
    <row r="648" spans="1:5" x14ac:dyDescent="0.2">
      <c r="A648" s="7" t="s">
        <v>1337</v>
      </c>
      <c r="B648" s="70" t="s">
        <v>989</v>
      </c>
      <c r="C648" s="52" t="s">
        <v>990</v>
      </c>
      <c r="D648" s="29" t="s">
        <v>990</v>
      </c>
      <c r="E648" s="33"/>
    </row>
    <row r="649" spans="1:5" x14ac:dyDescent="0.2">
      <c r="A649" s="7" t="s">
        <v>1337</v>
      </c>
      <c r="B649" s="70" t="s">
        <v>991</v>
      </c>
      <c r="C649" s="28" t="s">
        <v>992</v>
      </c>
      <c r="D649" s="29" t="s">
        <v>992</v>
      </c>
      <c r="E649" s="33"/>
    </row>
    <row r="650" spans="1:5" x14ac:dyDescent="0.2">
      <c r="A650" s="7" t="s">
        <v>1337</v>
      </c>
      <c r="B650" s="70" t="s">
        <v>993</v>
      </c>
      <c r="C650" s="28" t="s">
        <v>994</v>
      </c>
      <c r="D650" s="29" t="s">
        <v>994</v>
      </c>
      <c r="E650" s="33"/>
    </row>
    <row r="651" spans="1:5" x14ac:dyDescent="0.2">
      <c r="A651" s="7" t="s">
        <v>1337</v>
      </c>
      <c r="B651" s="70" t="s">
        <v>995</v>
      </c>
      <c r="C651" s="28" t="s">
        <v>996</v>
      </c>
      <c r="D651" s="29" t="s">
        <v>996</v>
      </c>
      <c r="E651" s="33"/>
    </row>
    <row r="652" spans="1:5" x14ac:dyDescent="0.2">
      <c r="A652" s="7" t="s">
        <v>1337</v>
      </c>
      <c r="B652" s="70" t="s">
        <v>997</v>
      </c>
      <c r="C652" s="28" t="s">
        <v>998</v>
      </c>
      <c r="D652" s="29" t="s">
        <v>998</v>
      </c>
      <c r="E652" s="33"/>
    </row>
    <row r="653" spans="1:5" x14ac:dyDescent="0.2">
      <c r="A653" s="7" t="s">
        <v>1337</v>
      </c>
      <c r="B653" s="70" t="s">
        <v>59</v>
      </c>
      <c r="C653" s="28" t="s">
        <v>1634</v>
      </c>
      <c r="D653" s="34" t="s">
        <v>1634</v>
      </c>
      <c r="E653" s="33"/>
    </row>
    <row r="654" spans="1:5" x14ac:dyDescent="0.2">
      <c r="A654" s="7" t="s">
        <v>1337</v>
      </c>
      <c r="B654" s="70" t="s">
        <v>60</v>
      </c>
      <c r="C654" s="28" t="s">
        <v>1635</v>
      </c>
      <c r="D654" s="34" t="s">
        <v>1635</v>
      </c>
      <c r="E654" s="33"/>
    </row>
    <row r="655" spans="1:5" x14ac:dyDescent="0.2">
      <c r="A655" s="7" t="s">
        <v>1337</v>
      </c>
      <c r="B655" s="70" t="s">
        <v>999</v>
      </c>
      <c r="C655" s="28" t="s">
        <v>1000</v>
      </c>
      <c r="D655" s="34" t="s">
        <v>1000</v>
      </c>
      <c r="E655" s="33"/>
    </row>
    <row r="656" spans="1:5" x14ac:dyDescent="0.2">
      <c r="A656" s="7" t="s">
        <v>1337</v>
      </c>
      <c r="B656" s="70" t="s">
        <v>1001</v>
      </c>
      <c r="C656" s="28" t="s">
        <v>1002</v>
      </c>
      <c r="D656" s="29" t="s">
        <v>1002</v>
      </c>
      <c r="E656" s="33"/>
    </row>
    <row r="657" spans="1:5" x14ac:dyDescent="0.2">
      <c r="A657" s="7" t="s">
        <v>1337</v>
      </c>
      <c r="B657" s="70" t="s">
        <v>1003</v>
      </c>
      <c r="C657" s="28" t="s">
        <v>1004</v>
      </c>
      <c r="D657" s="29" t="s">
        <v>1004</v>
      </c>
      <c r="E657" s="33"/>
    </row>
    <row r="658" spans="1:5" x14ac:dyDescent="0.2">
      <c r="A658" s="7" t="s">
        <v>1337</v>
      </c>
      <c r="B658" s="70" t="s">
        <v>1005</v>
      </c>
      <c r="C658" s="28" t="s">
        <v>1006</v>
      </c>
      <c r="D658" s="29" t="s">
        <v>1006</v>
      </c>
      <c r="E658" s="33"/>
    </row>
    <row r="659" spans="1:5" x14ac:dyDescent="0.2">
      <c r="A659" s="7" t="s">
        <v>1337</v>
      </c>
      <c r="B659" s="70" t="s">
        <v>1636</v>
      </c>
      <c r="C659" s="28" t="s">
        <v>1637</v>
      </c>
      <c r="D659" s="29" t="s">
        <v>1637</v>
      </c>
      <c r="E659" s="33"/>
    </row>
    <row r="660" spans="1:5" x14ac:dyDescent="0.2">
      <c r="A660" s="7" t="s">
        <v>1337</v>
      </c>
      <c r="B660" s="70" t="s">
        <v>1638</v>
      </c>
      <c r="C660" s="28" t="s">
        <v>1639</v>
      </c>
      <c r="D660" s="29" t="s">
        <v>1639</v>
      </c>
      <c r="E660" s="33"/>
    </row>
    <row r="661" spans="1:5" x14ac:dyDescent="0.2">
      <c r="A661" s="7" t="s">
        <v>1337</v>
      </c>
      <c r="B661" s="70" t="s">
        <v>1007</v>
      </c>
      <c r="C661" s="28" t="s">
        <v>1008</v>
      </c>
      <c r="D661" s="29" t="s">
        <v>1008</v>
      </c>
      <c r="E661" s="33"/>
    </row>
    <row r="662" spans="1:5" x14ac:dyDescent="0.2">
      <c r="A662" s="7" t="s">
        <v>1337</v>
      </c>
      <c r="B662" s="70" t="s">
        <v>1009</v>
      </c>
      <c r="C662" s="28" t="s">
        <v>1010</v>
      </c>
      <c r="D662" s="29" t="s">
        <v>1010</v>
      </c>
      <c r="E662" s="33"/>
    </row>
    <row r="663" spans="1:5" x14ac:dyDescent="0.2">
      <c r="A663" s="7" t="s">
        <v>1337</v>
      </c>
      <c r="B663" s="70" t="s">
        <v>1640</v>
      </c>
      <c r="C663" s="28" t="s">
        <v>1641</v>
      </c>
      <c r="D663" s="29" t="s">
        <v>1641</v>
      </c>
      <c r="E663" s="33"/>
    </row>
    <row r="664" spans="1:5" x14ac:dyDescent="0.2">
      <c r="A664" s="7" t="s">
        <v>1337</v>
      </c>
      <c r="B664" s="70" t="s">
        <v>1011</v>
      </c>
      <c r="C664" s="28" t="s">
        <v>1012</v>
      </c>
      <c r="D664" s="29" t="s">
        <v>1012</v>
      </c>
      <c r="E664" s="33"/>
    </row>
    <row r="665" spans="1:5" x14ac:dyDescent="0.2">
      <c r="A665" s="7" t="s">
        <v>1337</v>
      </c>
      <c r="B665" s="70" t="s">
        <v>1013</v>
      </c>
      <c r="C665" s="28" t="s">
        <v>1014</v>
      </c>
      <c r="D665" s="29" t="s">
        <v>1014</v>
      </c>
      <c r="E665" s="33"/>
    </row>
    <row r="666" spans="1:5" x14ac:dyDescent="0.2">
      <c r="A666" s="7" t="s">
        <v>1337</v>
      </c>
      <c r="B666" s="70" t="s">
        <v>1015</v>
      </c>
      <c r="C666" s="28" t="s">
        <v>1016</v>
      </c>
      <c r="D666" s="29" t="s">
        <v>1016</v>
      </c>
      <c r="E666" s="33"/>
    </row>
    <row r="667" spans="1:5" x14ac:dyDescent="0.2">
      <c r="A667" s="7" t="s">
        <v>1337</v>
      </c>
      <c r="B667" s="70" t="s">
        <v>1017</v>
      </c>
      <c r="C667" s="28" t="s">
        <v>1018</v>
      </c>
      <c r="D667" s="29" t="s">
        <v>1018</v>
      </c>
      <c r="E667" s="33"/>
    </row>
    <row r="668" spans="1:5" x14ac:dyDescent="0.2">
      <c r="A668" s="7" t="s">
        <v>1337</v>
      </c>
      <c r="B668" s="70" t="s">
        <v>1019</v>
      </c>
      <c r="C668" s="28" t="s">
        <v>1020</v>
      </c>
      <c r="D668" s="29" t="s">
        <v>1020</v>
      </c>
      <c r="E668" s="33"/>
    </row>
    <row r="669" spans="1:5" x14ac:dyDescent="0.2">
      <c r="A669" s="7" t="s">
        <v>1337</v>
      </c>
      <c r="B669" s="70" t="s">
        <v>1021</v>
      </c>
      <c r="C669" s="28" t="s">
        <v>1642</v>
      </c>
      <c r="D669" s="29" t="s">
        <v>1642</v>
      </c>
      <c r="E669" s="33"/>
    </row>
    <row r="670" spans="1:5" x14ac:dyDescent="0.2">
      <c r="A670" s="7" t="s">
        <v>1337</v>
      </c>
      <c r="B670" s="70" t="s">
        <v>1022</v>
      </c>
      <c r="C670" s="28" t="s">
        <v>1023</v>
      </c>
      <c r="D670" s="29" t="s">
        <v>1023</v>
      </c>
      <c r="E670" s="33"/>
    </row>
    <row r="671" spans="1:5" x14ac:dyDescent="0.2">
      <c r="A671" s="7" t="s">
        <v>1337</v>
      </c>
      <c r="B671" s="70" t="s">
        <v>1024</v>
      </c>
      <c r="C671" s="28" t="s">
        <v>1025</v>
      </c>
      <c r="D671" s="29" t="s">
        <v>1025</v>
      </c>
      <c r="E671" s="33"/>
    </row>
    <row r="672" spans="1:5" x14ac:dyDescent="0.2">
      <c r="A672" s="7" t="s">
        <v>1337</v>
      </c>
      <c r="B672" s="70" t="s">
        <v>617</v>
      </c>
      <c r="C672" s="28" t="s">
        <v>616</v>
      </c>
      <c r="D672" s="29" t="s">
        <v>616</v>
      </c>
      <c r="E672" s="33"/>
    </row>
    <row r="673" spans="1:5" x14ac:dyDescent="0.2">
      <c r="A673" s="7" t="s">
        <v>1337</v>
      </c>
      <c r="B673" s="70" t="s">
        <v>1643</v>
      </c>
      <c r="C673" s="28" t="s">
        <v>978</v>
      </c>
      <c r="D673" s="29" t="s">
        <v>978</v>
      </c>
      <c r="E673" s="33"/>
    </row>
    <row r="674" spans="1:5" x14ac:dyDescent="0.2">
      <c r="A674" s="7" t="s">
        <v>1337</v>
      </c>
      <c r="B674" s="70" t="s">
        <v>1026</v>
      </c>
      <c r="C674" s="28" t="s">
        <v>1644</v>
      </c>
      <c r="D674" s="29" t="s">
        <v>1644</v>
      </c>
      <c r="E674" s="33"/>
    </row>
    <row r="675" spans="1:5" x14ac:dyDescent="0.2">
      <c r="A675" s="7" t="s">
        <v>1337</v>
      </c>
      <c r="B675" s="70" t="s">
        <v>1027</v>
      </c>
      <c r="C675" s="28" t="s">
        <v>1028</v>
      </c>
      <c r="D675" s="29" t="s">
        <v>1028</v>
      </c>
      <c r="E675" s="33"/>
    </row>
    <row r="676" spans="1:5" x14ac:dyDescent="0.2">
      <c r="A676" s="7" t="s">
        <v>1337</v>
      </c>
      <c r="B676" s="70" t="s">
        <v>1029</v>
      </c>
      <c r="C676" s="28" t="s">
        <v>1030</v>
      </c>
      <c r="D676" s="29" t="s">
        <v>1030</v>
      </c>
      <c r="E676" s="33"/>
    </row>
    <row r="677" spans="1:5" x14ac:dyDescent="0.2">
      <c r="A677" s="7" t="s">
        <v>1337</v>
      </c>
      <c r="B677" s="70" t="s">
        <v>1031</v>
      </c>
      <c r="C677" s="28" t="s">
        <v>1032</v>
      </c>
      <c r="D677" s="29" t="s">
        <v>1032</v>
      </c>
      <c r="E677" s="33"/>
    </row>
    <row r="678" spans="1:5" x14ac:dyDescent="0.2">
      <c r="A678" s="7" t="s">
        <v>1337</v>
      </c>
      <c r="B678" s="70" t="s">
        <v>1645</v>
      </c>
      <c r="C678" s="28" t="s">
        <v>1646</v>
      </c>
      <c r="D678" s="29" t="s">
        <v>1646</v>
      </c>
    </row>
    <row r="679" spans="1:5" x14ac:dyDescent="0.2">
      <c r="A679" s="7" t="s">
        <v>1337</v>
      </c>
      <c r="B679" s="70" t="s">
        <v>1647</v>
      </c>
      <c r="C679" s="28" t="s">
        <v>1648</v>
      </c>
      <c r="D679" s="29" t="s">
        <v>1648</v>
      </c>
    </row>
    <row r="680" spans="1:5" x14ac:dyDescent="0.2">
      <c r="A680" s="7" t="s">
        <v>1337</v>
      </c>
      <c r="B680" s="70" t="s">
        <v>1649</v>
      </c>
      <c r="C680" s="28" t="s">
        <v>1650</v>
      </c>
      <c r="D680" s="29" t="s">
        <v>1650</v>
      </c>
    </row>
    <row r="681" spans="1:5" x14ac:dyDescent="0.2">
      <c r="A681" s="7" t="s">
        <v>1337</v>
      </c>
      <c r="B681" s="70" t="s">
        <v>1033</v>
      </c>
      <c r="C681" s="28" t="s">
        <v>1651</v>
      </c>
      <c r="D681" s="29" t="s">
        <v>1651</v>
      </c>
    </row>
    <row r="682" spans="1:5" x14ac:dyDescent="0.2">
      <c r="A682" s="7" t="s">
        <v>1337</v>
      </c>
      <c r="B682" s="70" t="s">
        <v>1652</v>
      </c>
      <c r="C682" s="28" t="s">
        <v>1653</v>
      </c>
      <c r="D682" s="29" t="s">
        <v>1653</v>
      </c>
    </row>
    <row r="683" spans="1:5" x14ac:dyDescent="0.2">
      <c r="A683" s="7" t="s">
        <v>1337</v>
      </c>
      <c r="B683" s="70" t="s">
        <v>1034</v>
      </c>
      <c r="C683" s="28" t="s">
        <v>1654</v>
      </c>
      <c r="D683" s="29" t="s">
        <v>1654</v>
      </c>
    </row>
    <row r="684" spans="1:5" x14ac:dyDescent="0.2">
      <c r="A684" s="7" t="s">
        <v>1337</v>
      </c>
      <c r="B684" s="70" t="s">
        <v>1035</v>
      </c>
      <c r="C684" s="28" t="s">
        <v>1036</v>
      </c>
      <c r="D684" s="29" t="s">
        <v>1036</v>
      </c>
    </row>
    <row r="685" spans="1:5" x14ac:dyDescent="0.2">
      <c r="A685" s="7" t="s">
        <v>1337</v>
      </c>
      <c r="B685" s="70" t="s">
        <v>1037</v>
      </c>
      <c r="C685" s="28" t="s">
        <v>1038</v>
      </c>
      <c r="D685" s="29" t="s">
        <v>1038</v>
      </c>
    </row>
    <row r="686" spans="1:5" x14ac:dyDescent="0.2">
      <c r="A686" s="7" t="s">
        <v>1337</v>
      </c>
      <c r="B686" s="70" t="s">
        <v>1039</v>
      </c>
      <c r="C686" s="28" t="s">
        <v>1040</v>
      </c>
      <c r="D686" s="29" t="s">
        <v>1040</v>
      </c>
    </row>
    <row r="687" spans="1:5" x14ac:dyDescent="0.2">
      <c r="A687" s="7" t="s">
        <v>1337</v>
      </c>
      <c r="B687" s="72" t="s">
        <v>1655</v>
      </c>
      <c r="C687" s="7" t="s">
        <v>1656</v>
      </c>
      <c r="D687" t="s">
        <v>1656</v>
      </c>
    </row>
    <row r="688" spans="1:5" x14ac:dyDescent="0.2">
      <c r="A688" s="7" t="s">
        <v>1337</v>
      </c>
      <c r="B688" s="72" t="s">
        <v>1657</v>
      </c>
      <c r="C688" s="7" t="s">
        <v>1658</v>
      </c>
      <c r="D688" t="s">
        <v>1658</v>
      </c>
    </row>
    <row r="689" spans="1:4" x14ac:dyDescent="0.2">
      <c r="A689" s="7" t="s">
        <v>1337</v>
      </c>
      <c r="B689" s="72" t="s">
        <v>1659</v>
      </c>
      <c r="C689" s="7" t="s">
        <v>1660</v>
      </c>
      <c r="D689" t="s">
        <v>1660</v>
      </c>
    </row>
    <row r="690" spans="1:4" x14ac:dyDescent="0.2">
      <c r="A690" s="7" t="s">
        <v>1337</v>
      </c>
      <c r="B690" s="72" t="s">
        <v>1661</v>
      </c>
      <c r="C690" s="7" t="s">
        <v>1662</v>
      </c>
      <c r="D690" t="s">
        <v>1662</v>
      </c>
    </row>
    <row r="691" spans="1:4" x14ac:dyDescent="0.2">
      <c r="A691" s="7" t="s">
        <v>1337</v>
      </c>
      <c r="B691" s="72" t="s">
        <v>1663</v>
      </c>
      <c r="C691" s="7" t="s">
        <v>1664</v>
      </c>
      <c r="D691" t="s">
        <v>1664</v>
      </c>
    </row>
    <row r="692" spans="1:4" x14ac:dyDescent="0.2">
      <c r="A692" s="7" t="s">
        <v>1337</v>
      </c>
      <c r="B692" s="7" t="s">
        <v>1665</v>
      </c>
      <c r="C692" s="7" t="s">
        <v>1666</v>
      </c>
      <c r="D692" t="s">
        <v>1666</v>
      </c>
    </row>
    <row r="693" spans="1:4" x14ac:dyDescent="0.2">
      <c r="A693" s="7" t="s">
        <v>1337</v>
      </c>
      <c r="B693" s="7" t="s">
        <v>1041</v>
      </c>
      <c r="C693" s="7" t="s">
        <v>1042</v>
      </c>
      <c r="D693" t="s">
        <v>1042</v>
      </c>
    </row>
    <row r="694" spans="1:4" x14ac:dyDescent="0.2">
      <c r="A694" s="7" t="s">
        <v>1337</v>
      </c>
      <c r="B694" s="7" t="s">
        <v>1043</v>
      </c>
      <c r="C694" s="7" t="s">
        <v>939</v>
      </c>
      <c r="D694" t="s">
        <v>939</v>
      </c>
    </row>
    <row r="695" spans="1:4" x14ac:dyDescent="0.2">
      <c r="A695" s="7" t="s">
        <v>1337</v>
      </c>
      <c r="B695" s="7" t="s">
        <v>1044</v>
      </c>
      <c r="C695" s="7" t="s">
        <v>1045</v>
      </c>
      <c r="D695" t="s">
        <v>1045</v>
      </c>
    </row>
    <row r="696" spans="1:4" x14ac:dyDescent="0.2">
      <c r="A696" s="7" t="s">
        <v>1337</v>
      </c>
      <c r="B696" s="7" t="s">
        <v>1046</v>
      </c>
      <c r="C696" s="7" t="s">
        <v>1047</v>
      </c>
      <c r="D696" t="s">
        <v>1047</v>
      </c>
    </row>
    <row r="697" spans="1:4" x14ac:dyDescent="0.2">
      <c r="A697" s="7" t="s">
        <v>1337</v>
      </c>
      <c r="B697" s="7" t="s">
        <v>1048</v>
      </c>
      <c r="C697" s="7" t="s">
        <v>1049</v>
      </c>
      <c r="D697" t="s">
        <v>1049</v>
      </c>
    </row>
    <row r="698" spans="1:4" x14ac:dyDescent="0.2">
      <c r="A698" s="7" t="s">
        <v>1337</v>
      </c>
      <c r="B698" s="7" t="s">
        <v>1667</v>
      </c>
      <c r="C698" s="7" t="s">
        <v>1668</v>
      </c>
      <c r="D698" t="s">
        <v>1668</v>
      </c>
    </row>
    <row r="699" spans="1:4" x14ac:dyDescent="0.2">
      <c r="A699" s="7" t="s">
        <v>1337</v>
      </c>
      <c r="B699" s="7" t="s">
        <v>1050</v>
      </c>
      <c r="C699" s="7" t="s">
        <v>457</v>
      </c>
      <c r="D699" t="s">
        <v>457</v>
      </c>
    </row>
    <row r="700" spans="1:4" x14ac:dyDescent="0.2">
      <c r="A700" s="7" t="s">
        <v>1337</v>
      </c>
      <c r="B700" s="7" t="s">
        <v>61</v>
      </c>
      <c r="C700" s="7" t="s">
        <v>62</v>
      </c>
      <c r="D700" t="s">
        <v>62</v>
      </c>
    </row>
    <row r="701" spans="1:4" x14ac:dyDescent="0.2">
      <c r="A701" s="7" t="s">
        <v>1337</v>
      </c>
      <c r="B701" s="7" t="s">
        <v>1051</v>
      </c>
      <c r="C701" s="7" t="s">
        <v>1669</v>
      </c>
      <c r="D701" t="s">
        <v>1669</v>
      </c>
    </row>
    <row r="702" spans="1:4" x14ac:dyDescent="0.2">
      <c r="A702" s="7" t="s">
        <v>1337</v>
      </c>
      <c r="B702" s="7" t="s">
        <v>1052</v>
      </c>
      <c r="C702" s="7" t="s">
        <v>1053</v>
      </c>
      <c r="D702" t="s">
        <v>1053</v>
      </c>
    </row>
    <row r="703" spans="1:4" x14ac:dyDescent="0.2">
      <c r="A703" s="7" t="s">
        <v>1337</v>
      </c>
      <c r="B703" s="7" t="s">
        <v>1670</v>
      </c>
      <c r="C703" s="7" t="s">
        <v>1671</v>
      </c>
      <c r="D703" t="s">
        <v>1671</v>
      </c>
    </row>
    <row r="704" spans="1:4" x14ac:dyDescent="0.2">
      <c r="A704" s="7" t="s">
        <v>1337</v>
      </c>
      <c r="B704" s="7" t="s">
        <v>1054</v>
      </c>
      <c r="C704" s="7" t="s">
        <v>1055</v>
      </c>
      <c r="D704" t="s">
        <v>1055</v>
      </c>
    </row>
    <row r="705" spans="1:4" x14ac:dyDescent="0.2">
      <c r="A705" s="7" t="s">
        <v>1337</v>
      </c>
      <c r="B705" s="7" t="s">
        <v>1056</v>
      </c>
      <c r="C705" s="7" t="s">
        <v>1057</v>
      </c>
      <c r="D705" t="s">
        <v>1057</v>
      </c>
    </row>
    <row r="706" spans="1:4" x14ac:dyDescent="0.2">
      <c r="A706" s="7" t="s">
        <v>1337</v>
      </c>
      <c r="B706" s="7" t="s">
        <v>1058</v>
      </c>
      <c r="C706" s="7" t="s">
        <v>1059</v>
      </c>
      <c r="D706" t="s">
        <v>1059</v>
      </c>
    </row>
    <row r="707" spans="1:4" x14ac:dyDescent="0.2">
      <c r="A707" s="7" t="s">
        <v>1337</v>
      </c>
      <c r="B707" s="7" t="s">
        <v>1060</v>
      </c>
      <c r="C707" s="7" t="s">
        <v>1061</v>
      </c>
      <c r="D707" t="s">
        <v>1061</v>
      </c>
    </row>
    <row r="708" spans="1:4" x14ac:dyDescent="0.2">
      <c r="A708" s="7" t="s">
        <v>1337</v>
      </c>
      <c r="B708" s="7" t="s">
        <v>1062</v>
      </c>
      <c r="C708" s="7" t="s">
        <v>1672</v>
      </c>
      <c r="D708" t="s">
        <v>1672</v>
      </c>
    </row>
    <row r="709" spans="1:4" x14ac:dyDescent="0.2">
      <c r="A709" s="7" t="s">
        <v>1337</v>
      </c>
      <c r="B709" s="7" t="s">
        <v>1063</v>
      </c>
      <c r="C709" s="7" t="s">
        <v>1064</v>
      </c>
      <c r="D709" t="s">
        <v>1064</v>
      </c>
    </row>
    <row r="710" spans="1:4" x14ac:dyDescent="0.2">
      <c r="A710" s="7" t="s">
        <v>1337</v>
      </c>
      <c r="B710" s="7" t="s">
        <v>1065</v>
      </c>
      <c r="C710" s="7" t="s">
        <v>1066</v>
      </c>
      <c r="D710" t="s">
        <v>1066</v>
      </c>
    </row>
    <row r="711" spans="1:4" x14ac:dyDescent="0.2">
      <c r="A711" s="7" t="s">
        <v>1337</v>
      </c>
      <c r="B711" s="7" t="s">
        <v>1067</v>
      </c>
      <c r="C711" s="7" t="s">
        <v>1068</v>
      </c>
      <c r="D711" t="s">
        <v>1068</v>
      </c>
    </row>
    <row r="712" spans="1:4" x14ac:dyDescent="0.2">
      <c r="A712" s="7" t="s">
        <v>1337</v>
      </c>
      <c r="B712" s="7" t="s">
        <v>1069</v>
      </c>
      <c r="C712" s="7" t="s">
        <v>1070</v>
      </c>
      <c r="D712" t="s">
        <v>1070</v>
      </c>
    </row>
    <row r="713" spans="1:4" x14ac:dyDescent="0.2">
      <c r="A713" s="7" t="s">
        <v>1337</v>
      </c>
      <c r="B713" s="7" t="s">
        <v>63</v>
      </c>
      <c r="C713" s="7" t="s">
        <v>1673</v>
      </c>
      <c r="D713" t="s">
        <v>1673</v>
      </c>
    </row>
    <row r="714" spans="1:4" x14ac:dyDescent="0.2">
      <c r="A714" s="7" t="s">
        <v>1337</v>
      </c>
      <c r="B714" s="7" t="s">
        <v>1071</v>
      </c>
      <c r="C714" s="7" t="s">
        <v>1072</v>
      </c>
      <c r="D714" t="s">
        <v>1072</v>
      </c>
    </row>
    <row r="715" spans="1:4" x14ac:dyDescent="0.2">
      <c r="A715" s="7" t="s">
        <v>1337</v>
      </c>
      <c r="B715" s="7" t="s">
        <v>1073</v>
      </c>
      <c r="C715" s="7" t="s">
        <v>1674</v>
      </c>
      <c r="D715" t="s">
        <v>1674</v>
      </c>
    </row>
    <row r="716" spans="1:4" x14ac:dyDescent="0.2">
      <c r="A716" s="7" t="s">
        <v>1337</v>
      </c>
      <c r="B716" s="7" t="s">
        <v>1074</v>
      </c>
      <c r="C716" s="7" t="s">
        <v>1675</v>
      </c>
      <c r="D716" t="s">
        <v>1675</v>
      </c>
    </row>
    <row r="717" spans="1:4" x14ac:dyDescent="0.2">
      <c r="A717" s="7" t="s">
        <v>1337</v>
      </c>
      <c r="B717" s="7" t="s">
        <v>1676</v>
      </c>
      <c r="C717" s="7" t="s">
        <v>1677</v>
      </c>
      <c r="D717" t="s">
        <v>1677</v>
      </c>
    </row>
    <row r="718" spans="1:4" x14ac:dyDescent="0.2">
      <c r="A718" s="7" t="s">
        <v>1337</v>
      </c>
      <c r="B718" s="7" t="s">
        <v>1075</v>
      </c>
      <c r="C718" s="7" t="s">
        <v>1678</v>
      </c>
      <c r="D718" t="s">
        <v>1678</v>
      </c>
    </row>
    <row r="719" spans="1:4" x14ac:dyDescent="0.2">
      <c r="A719" s="7" t="s">
        <v>1337</v>
      </c>
      <c r="B719" s="7" t="s">
        <v>1076</v>
      </c>
      <c r="C719" s="7" t="s">
        <v>1077</v>
      </c>
      <c r="D719" t="s">
        <v>1077</v>
      </c>
    </row>
    <row r="720" spans="1:4" x14ac:dyDescent="0.2">
      <c r="A720" s="7" t="s">
        <v>1337</v>
      </c>
      <c r="B720" s="7" t="s">
        <v>1078</v>
      </c>
      <c r="C720" s="7" t="s">
        <v>1079</v>
      </c>
      <c r="D720" t="s">
        <v>1079</v>
      </c>
    </row>
    <row r="721" spans="1:4" x14ac:dyDescent="0.2">
      <c r="A721" s="7" t="s">
        <v>1337</v>
      </c>
      <c r="B721" s="7" t="s">
        <v>1080</v>
      </c>
      <c r="C721" s="7" t="s">
        <v>1081</v>
      </c>
      <c r="D721" t="s">
        <v>1081</v>
      </c>
    </row>
    <row r="722" spans="1:4" x14ac:dyDescent="0.2">
      <c r="A722" s="7" t="s">
        <v>1337</v>
      </c>
      <c r="B722" s="7" t="s">
        <v>1082</v>
      </c>
      <c r="C722" s="7" t="s">
        <v>1083</v>
      </c>
      <c r="D722" t="s">
        <v>1083</v>
      </c>
    </row>
    <row r="723" spans="1:4" x14ac:dyDescent="0.2">
      <c r="A723" s="7" t="s">
        <v>1337</v>
      </c>
      <c r="B723" s="7" t="s">
        <v>1084</v>
      </c>
      <c r="C723" s="7" t="s">
        <v>1085</v>
      </c>
      <c r="D723" t="s">
        <v>1085</v>
      </c>
    </row>
    <row r="724" spans="1:4" x14ac:dyDescent="0.2">
      <c r="A724" s="7" t="s">
        <v>1337</v>
      </c>
      <c r="B724" s="7" t="s">
        <v>1086</v>
      </c>
      <c r="C724" s="7" t="s">
        <v>1087</v>
      </c>
      <c r="D724" t="s">
        <v>1087</v>
      </c>
    </row>
    <row r="725" spans="1:4" x14ac:dyDescent="0.2">
      <c r="A725" s="7" t="s">
        <v>1337</v>
      </c>
      <c r="B725" s="7" t="s">
        <v>1088</v>
      </c>
      <c r="C725" s="7" t="s">
        <v>1089</v>
      </c>
      <c r="D725" t="s">
        <v>1089</v>
      </c>
    </row>
    <row r="726" spans="1:4" x14ac:dyDescent="0.2">
      <c r="A726" s="7" t="s">
        <v>1337</v>
      </c>
      <c r="B726" s="7" t="s">
        <v>1090</v>
      </c>
      <c r="C726" s="7" t="s">
        <v>1091</v>
      </c>
      <c r="D726" t="s">
        <v>1091</v>
      </c>
    </row>
    <row r="727" spans="1:4" x14ac:dyDescent="0.2">
      <c r="A727" s="7" t="s">
        <v>1337</v>
      </c>
      <c r="B727" s="7" t="s">
        <v>1092</v>
      </c>
      <c r="C727" s="7" t="s">
        <v>885</v>
      </c>
      <c r="D727" t="s">
        <v>885</v>
      </c>
    </row>
    <row r="728" spans="1:4" x14ac:dyDescent="0.2">
      <c r="A728" s="7" t="s">
        <v>1337</v>
      </c>
      <c r="B728" s="7" t="s">
        <v>1093</v>
      </c>
      <c r="C728" s="7" t="s">
        <v>1103</v>
      </c>
      <c r="D728" t="s">
        <v>1103</v>
      </c>
    </row>
    <row r="729" spans="1:4" x14ac:dyDescent="0.2">
      <c r="A729" s="7" t="s">
        <v>1337</v>
      </c>
      <c r="B729" s="7" t="s">
        <v>64</v>
      </c>
      <c r="C729" s="7" t="s">
        <v>65</v>
      </c>
      <c r="D729" t="s">
        <v>65</v>
      </c>
    </row>
    <row r="730" spans="1:4" x14ac:dyDescent="0.2">
      <c r="A730" s="7" t="s">
        <v>1337</v>
      </c>
      <c r="B730" s="7" t="s">
        <v>1104</v>
      </c>
      <c r="C730" s="7" t="s">
        <v>1105</v>
      </c>
      <c r="D730" t="s">
        <v>1105</v>
      </c>
    </row>
    <row r="731" spans="1:4" x14ac:dyDescent="0.2">
      <c r="A731" s="7" t="s">
        <v>1337</v>
      </c>
      <c r="B731" s="7" t="s">
        <v>1106</v>
      </c>
      <c r="C731" s="7" t="s">
        <v>1107</v>
      </c>
      <c r="D731" t="s">
        <v>1107</v>
      </c>
    </row>
    <row r="732" spans="1:4" x14ac:dyDescent="0.2">
      <c r="A732" s="7" t="s">
        <v>1337</v>
      </c>
      <c r="B732" s="7" t="s">
        <v>1108</v>
      </c>
      <c r="C732" s="7" t="s">
        <v>1109</v>
      </c>
      <c r="D732" t="s">
        <v>1109</v>
      </c>
    </row>
    <row r="733" spans="1:4" x14ac:dyDescent="0.2">
      <c r="A733" s="7" t="s">
        <v>1337</v>
      </c>
      <c r="B733" s="7" t="s">
        <v>1110</v>
      </c>
      <c r="C733" s="7" t="s">
        <v>1679</v>
      </c>
      <c r="D733" t="s">
        <v>1679</v>
      </c>
    </row>
    <row r="734" spans="1:4" x14ac:dyDescent="0.2">
      <c r="A734" s="7" t="s">
        <v>1337</v>
      </c>
      <c r="B734" s="7" t="s">
        <v>66</v>
      </c>
      <c r="C734" s="7" t="s">
        <v>1680</v>
      </c>
      <c r="D734" t="s">
        <v>1680</v>
      </c>
    </row>
    <row r="735" spans="1:4" x14ac:dyDescent="0.2">
      <c r="A735" s="7" t="s">
        <v>1337</v>
      </c>
      <c r="B735" s="7" t="s">
        <v>1111</v>
      </c>
      <c r="C735" s="7" t="s">
        <v>1000</v>
      </c>
      <c r="D735" t="s">
        <v>1000</v>
      </c>
    </row>
    <row r="736" spans="1:4" x14ac:dyDescent="0.2">
      <c r="A736" s="7" t="s">
        <v>1337</v>
      </c>
      <c r="B736" s="7" t="s">
        <v>1112</v>
      </c>
      <c r="C736" s="7" t="s">
        <v>1113</v>
      </c>
      <c r="D736" t="s">
        <v>1113</v>
      </c>
    </row>
    <row r="737" spans="1:4" x14ac:dyDescent="0.2">
      <c r="A737" s="7" t="s">
        <v>1337</v>
      </c>
      <c r="B737" s="7" t="s">
        <v>1114</v>
      </c>
      <c r="C737" s="7" t="s">
        <v>1115</v>
      </c>
      <c r="D737" t="s">
        <v>1115</v>
      </c>
    </row>
    <row r="738" spans="1:4" x14ac:dyDescent="0.2">
      <c r="A738" s="7" t="s">
        <v>1337</v>
      </c>
      <c r="B738" s="7" t="s">
        <v>1116</v>
      </c>
      <c r="C738" s="7" t="s">
        <v>1117</v>
      </c>
      <c r="D738" t="s">
        <v>1117</v>
      </c>
    </row>
    <row r="739" spans="1:4" x14ac:dyDescent="0.2">
      <c r="A739" s="7" t="s">
        <v>1337</v>
      </c>
      <c r="B739" s="7" t="s">
        <v>1118</v>
      </c>
      <c r="C739" s="7" t="s">
        <v>1119</v>
      </c>
      <c r="D739" t="s">
        <v>1119</v>
      </c>
    </row>
    <row r="740" spans="1:4" x14ac:dyDescent="0.2">
      <c r="A740" s="7" t="s">
        <v>1337</v>
      </c>
      <c r="B740" s="7" t="s">
        <v>1120</v>
      </c>
      <c r="C740" s="7" t="s">
        <v>1121</v>
      </c>
      <c r="D740" t="s">
        <v>1121</v>
      </c>
    </row>
    <row r="741" spans="1:4" x14ac:dyDescent="0.2">
      <c r="A741" s="7" t="s">
        <v>1337</v>
      </c>
      <c r="B741" s="7" t="s">
        <v>1122</v>
      </c>
      <c r="C741" s="7" t="s">
        <v>1123</v>
      </c>
      <c r="D741" t="s">
        <v>1123</v>
      </c>
    </row>
    <row r="742" spans="1:4" x14ac:dyDescent="0.2">
      <c r="A742" s="7" t="s">
        <v>1337</v>
      </c>
      <c r="B742" s="7" t="s">
        <v>1681</v>
      </c>
      <c r="C742" s="7" t="s">
        <v>1682</v>
      </c>
      <c r="D742" t="s">
        <v>1682</v>
      </c>
    </row>
    <row r="743" spans="1:4" x14ac:dyDescent="0.2">
      <c r="A743" s="7" t="s">
        <v>1337</v>
      </c>
      <c r="B743" s="7" t="s">
        <v>1124</v>
      </c>
      <c r="C743" s="7" t="s">
        <v>1012</v>
      </c>
      <c r="D743" t="s">
        <v>1012</v>
      </c>
    </row>
    <row r="744" spans="1:4" x14ac:dyDescent="0.2">
      <c r="A744" s="7" t="s">
        <v>1337</v>
      </c>
      <c r="B744" s="7" t="s">
        <v>1125</v>
      </c>
      <c r="C744" s="7" t="s">
        <v>1126</v>
      </c>
      <c r="D744" t="s">
        <v>1126</v>
      </c>
    </row>
    <row r="745" spans="1:4" x14ac:dyDescent="0.2">
      <c r="A745" s="7" t="s">
        <v>1337</v>
      </c>
      <c r="B745" s="7" t="s">
        <v>1127</v>
      </c>
      <c r="C745" s="7" t="s">
        <v>1128</v>
      </c>
      <c r="D745" t="s">
        <v>1128</v>
      </c>
    </row>
    <row r="746" spans="1:4" x14ac:dyDescent="0.2">
      <c r="A746" s="7" t="s">
        <v>1337</v>
      </c>
      <c r="B746" s="7" t="s">
        <v>0</v>
      </c>
      <c r="C746" s="7" t="s">
        <v>1</v>
      </c>
      <c r="D746" t="s">
        <v>1</v>
      </c>
    </row>
    <row r="747" spans="1:4" x14ac:dyDescent="0.2">
      <c r="A747" s="7" t="s">
        <v>1337</v>
      </c>
      <c r="B747" s="7" t="s">
        <v>2</v>
      </c>
      <c r="C747" s="7" t="s">
        <v>3</v>
      </c>
      <c r="D747" t="s">
        <v>3</v>
      </c>
    </row>
    <row r="748" spans="1:4" x14ac:dyDescent="0.2">
      <c r="A748" s="7" t="s">
        <v>1337</v>
      </c>
      <c r="B748" s="7" t="s">
        <v>4</v>
      </c>
      <c r="C748" s="7" t="s">
        <v>5</v>
      </c>
      <c r="D748" t="s">
        <v>5</v>
      </c>
    </row>
    <row r="749" spans="1:4" x14ac:dyDescent="0.2">
      <c r="A749" s="7" t="s">
        <v>1337</v>
      </c>
      <c r="B749" s="7" t="s">
        <v>6</v>
      </c>
      <c r="C749" s="7" t="s">
        <v>1683</v>
      </c>
      <c r="D749" t="s">
        <v>1683</v>
      </c>
    </row>
    <row r="750" spans="1:4" x14ac:dyDescent="0.2">
      <c r="A750" s="7" t="s">
        <v>1337</v>
      </c>
      <c r="B750" s="7" t="s">
        <v>7</v>
      </c>
      <c r="C750" s="7" t="s">
        <v>8</v>
      </c>
      <c r="D750" t="s">
        <v>8</v>
      </c>
    </row>
    <row r="751" spans="1:4" x14ac:dyDescent="0.2">
      <c r="A751" s="7" t="s">
        <v>1337</v>
      </c>
      <c r="B751" s="7" t="s">
        <v>614</v>
      </c>
      <c r="C751" s="7" t="s">
        <v>615</v>
      </c>
      <c r="D751" t="s">
        <v>615</v>
      </c>
    </row>
    <row r="752" spans="1:4" x14ac:dyDescent="0.2">
      <c r="A752" s="7" t="s">
        <v>1337</v>
      </c>
      <c r="B752" s="7" t="s">
        <v>612</v>
      </c>
      <c r="C752" s="7" t="s">
        <v>613</v>
      </c>
      <c r="D752" t="s">
        <v>613</v>
      </c>
    </row>
    <row r="753" spans="1:4" x14ac:dyDescent="0.2">
      <c r="A753" s="7" t="s">
        <v>1337</v>
      </c>
      <c r="B753" s="7" t="s">
        <v>9</v>
      </c>
      <c r="C753" s="7" t="s">
        <v>10</v>
      </c>
      <c r="D753" t="s">
        <v>10</v>
      </c>
    </row>
    <row r="754" spans="1:4" x14ac:dyDescent="0.2">
      <c r="A754" s="7" t="s">
        <v>1337</v>
      </c>
      <c r="B754" s="7" t="s">
        <v>610</v>
      </c>
      <c r="C754" s="7" t="s">
        <v>611</v>
      </c>
      <c r="D754" t="s">
        <v>611</v>
      </c>
    </row>
    <row r="755" spans="1:4" x14ac:dyDescent="0.2">
      <c r="A755" s="7" t="s">
        <v>1337</v>
      </c>
      <c r="B755" s="7" t="s">
        <v>1684</v>
      </c>
      <c r="C755" s="7" t="s">
        <v>1685</v>
      </c>
      <c r="D755" t="s">
        <v>1685</v>
      </c>
    </row>
    <row r="756" spans="1:4" x14ac:dyDescent="0.2">
      <c r="A756" s="7" t="s">
        <v>1337</v>
      </c>
      <c r="B756" s="7" t="s">
        <v>608</v>
      </c>
      <c r="C756" s="7" t="s">
        <v>609</v>
      </c>
      <c r="D756" t="s">
        <v>609</v>
      </c>
    </row>
    <row r="757" spans="1:4" x14ac:dyDescent="0.2">
      <c r="A757" s="7" t="s">
        <v>1337</v>
      </c>
      <c r="B757" s="7" t="s">
        <v>11</v>
      </c>
      <c r="C757" s="7" t="s">
        <v>12</v>
      </c>
      <c r="D757" t="s">
        <v>12</v>
      </c>
    </row>
    <row r="758" spans="1:4" x14ac:dyDescent="0.2">
      <c r="A758" s="7" t="s">
        <v>1337</v>
      </c>
      <c r="B758" s="7" t="s">
        <v>1686</v>
      </c>
      <c r="C758" s="7" t="s">
        <v>1687</v>
      </c>
      <c r="D758" t="s">
        <v>1687</v>
      </c>
    </row>
    <row r="759" spans="1:4" x14ac:dyDescent="0.2">
      <c r="A759" s="7" t="s">
        <v>1337</v>
      </c>
      <c r="B759" s="7" t="s">
        <v>1688</v>
      </c>
      <c r="C759" s="7" t="s">
        <v>1689</v>
      </c>
      <c r="D759" t="s">
        <v>1689</v>
      </c>
    </row>
    <row r="760" spans="1:4" x14ac:dyDescent="0.2">
      <c r="A760" s="7" t="s">
        <v>1337</v>
      </c>
      <c r="B760" s="7" t="s">
        <v>1690</v>
      </c>
      <c r="C760" s="7" t="s">
        <v>1691</v>
      </c>
      <c r="D760" t="s">
        <v>1691</v>
      </c>
    </row>
    <row r="761" spans="1:4" x14ac:dyDescent="0.2">
      <c r="A761" s="7" t="s">
        <v>1337</v>
      </c>
      <c r="B761" s="7" t="s">
        <v>76</v>
      </c>
      <c r="C761" s="7" t="s">
        <v>77</v>
      </c>
      <c r="D761" t="s">
        <v>77</v>
      </c>
    </row>
    <row r="762" spans="1:4" x14ac:dyDescent="0.2">
      <c r="A762" s="7" t="s">
        <v>1337</v>
      </c>
      <c r="B762" s="7" t="s">
        <v>78</v>
      </c>
      <c r="C762" s="7" t="s">
        <v>79</v>
      </c>
      <c r="D762" t="s">
        <v>79</v>
      </c>
    </row>
    <row r="763" spans="1:4" x14ac:dyDescent="0.2">
      <c r="A763" s="7" t="s">
        <v>1337</v>
      </c>
      <c r="B763" s="7" t="s">
        <v>80</v>
      </c>
      <c r="C763" s="7" t="s">
        <v>81</v>
      </c>
      <c r="D763" t="s">
        <v>81</v>
      </c>
    </row>
    <row r="764" spans="1:4" x14ac:dyDescent="0.2">
      <c r="A764" s="7" t="s">
        <v>1337</v>
      </c>
      <c r="B764" s="7" t="s">
        <v>82</v>
      </c>
      <c r="C764" s="7" t="s">
        <v>1692</v>
      </c>
      <c r="D764" t="s">
        <v>1692</v>
      </c>
    </row>
    <row r="765" spans="1:4" x14ac:dyDescent="0.2">
      <c r="A765" s="7" t="s">
        <v>1337</v>
      </c>
      <c r="B765" s="7" t="s">
        <v>83</v>
      </c>
      <c r="C765" s="7" t="s">
        <v>1693</v>
      </c>
      <c r="D765" t="s">
        <v>1693</v>
      </c>
    </row>
    <row r="766" spans="1:4" x14ac:dyDescent="0.2">
      <c r="A766" s="7" t="s">
        <v>1337</v>
      </c>
      <c r="B766" s="7" t="s">
        <v>84</v>
      </c>
      <c r="C766" s="7" t="s">
        <v>85</v>
      </c>
      <c r="D766" t="s">
        <v>85</v>
      </c>
    </row>
    <row r="767" spans="1:4" x14ac:dyDescent="0.2">
      <c r="A767" s="7" t="s">
        <v>1337</v>
      </c>
      <c r="B767" s="7" t="s">
        <v>86</v>
      </c>
      <c r="C767" s="7" t="s">
        <v>87</v>
      </c>
      <c r="D767" t="s">
        <v>87</v>
      </c>
    </row>
    <row r="768" spans="1:4" x14ac:dyDescent="0.2">
      <c r="A768" s="7" t="s">
        <v>1337</v>
      </c>
      <c r="B768" s="7" t="s">
        <v>88</v>
      </c>
      <c r="C768" s="7" t="s">
        <v>1694</v>
      </c>
      <c r="D768" t="s">
        <v>1694</v>
      </c>
    </row>
    <row r="769" spans="1:4" x14ac:dyDescent="0.2">
      <c r="A769" s="7" t="s">
        <v>1337</v>
      </c>
      <c r="B769" s="7" t="s">
        <v>158</v>
      </c>
      <c r="C769" s="7" t="s">
        <v>1695</v>
      </c>
      <c r="D769" t="s">
        <v>1695</v>
      </c>
    </row>
    <row r="770" spans="1:4" x14ac:dyDescent="0.2">
      <c r="A770" s="7" t="s">
        <v>1337</v>
      </c>
      <c r="B770" s="7" t="s">
        <v>159</v>
      </c>
      <c r="C770" s="7" t="s">
        <v>1696</v>
      </c>
      <c r="D770" t="s">
        <v>1696</v>
      </c>
    </row>
    <row r="771" spans="1:4" x14ac:dyDescent="0.2">
      <c r="A771" s="7" t="s">
        <v>1337</v>
      </c>
      <c r="B771" s="7" t="s">
        <v>607</v>
      </c>
      <c r="C771" s="7" t="s">
        <v>1697</v>
      </c>
      <c r="D771" t="s">
        <v>1697</v>
      </c>
    </row>
    <row r="772" spans="1:4" x14ac:dyDescent="0.2">
      <c r="A772" s="7" t="s">
        <v>1337</v>
      </c>
      <c r="B772" s="7" t="s">
        <v>606</v>
      </c>
      <c r="C772" s="7" t="s">
        <v>1698</v>
      </c>
      <c r="D772" t="s">
        <v>1698</v>
      </c>
    </row>
    <row r="773" spans="1:4" x14ac:dyDescent="0.2">
      <c r="A773" s="7" t="s">
        <v>1337</v>
      </c>
      <c r="B773" s="7" t="s">
        <v>604</v>
      </c>
      <c r="C773" s="7" t="s">
        <v>1699</v>
      </c>
      <c r="D773" t="s">
        <v>1699</v>
      </c>
    </row>
    <row r="774" spans="1:4" x14ac:dyDescent="0.2">
      <c r="A774" s="7" t="s">
        <v>1337</v>
      </c>
      <c r="B774" s="7" t="s">
        <v>605</v>
      </c>
      <c r="C774" s="7" t="s">
        <v>1700</v>
      </c>
      <c r="D774" t="s">
        <v>1700</v>
      </c>
    </row>
    <row r="775" spans="1:4" x14ac:dyDescent="0.2">
      <c r="A775" s="7" t="s">
        <v>1337</v>
      </c>
      <c r="B775" s="7" t="s">
        <v>1701</v>
      </c>
      <c r="C775" s="7" t="s">
        <v>1702</v>
      </c>
      <c r="D775" t="s">
        <v>1702</v>
      </c>
    </row>
    <row r="776" spans="1:4" x14ac:dyDescent="0.2">
      <c r="A776" s="7" t="s">
        <v>1337</v>
      </c>
      <c r="B776" s="7" t="s">
        <v>89</v>
      </c>
      <c r="C776" s="7" t="s">
        <v>90</v>
      </c>
      <c r="D776" t="s">
        <v>90</v>
      </c>
    </row>
    <row r="777" spans="1:4" x14ac:dyDescent="0.2">
      <c r="A777" s="7" t="s">
        <v>1337</v>
      </c>
      <c r="B777" s="7" t="s">
        <v>91</v>
      </c>
      <c r="C777" s="7" t="s">
        <v>1703</v>
      </c>
      <c r="D777" t="s">
        <v>1703</v>
      </c>
    </row>
    <row r="778" spans="1:4" x14ac:dyDescent="0.2">
      <c r="A778" s="7" t="s">
        <v>1337</v>
      </c>
      <c r="B778" s="7" t="s">
        <v>92</v>
      </c>
      <c r="C778" s="7" t="s">
        <v>1704</v>
      </c>
      <c r="D778" t="s">
        <v>1704</v>
      </c>
    </row>
    <row r="779" spans="1:4" x14ac:dyDescent="0.2">
      <c r="A779" s="7" t="s">
        <v>1337</v>
      </c>
      <c r="B779" s="7" t="s">
        <v>93</v>
      </c>
      <c r="C779" s="7" t="s">
        <v>94</v>
      </c>
      <c r="D779" t="s">
        <v>94</v>
      </c>
    </row>
    <row r="780" spans="1:4" x14ac:dyDescent="0.2">
      <c r="A780" s="7" t="s">
        <v>1337</v>
      </c>
      <c r="B780" s="7" t="s">
        <v>602</v>
      </c>
      <c r="C780" s="7" t="s">
        <v>603</v>
      </c>
      <c r="D780" t="s">
        <v>603</v>
      </c>
    </row>
    <row r="781" spans="1:4" x14ac:dyDescent="0.2">
      <c r="A781" s="7" t="s">
        <v>1337</v>
      </c>
      <c r="B781" s="7" t="s">
        <v>601</v>
      </c>
      <c r="C781" s="7" t="s">
        <v>1705</v>
      </c>
      <c r="D781" t="s">
        <v>1705</v>
      </c>
    </row>
    <row r="782" spans="1:4" x14ac:dyDescent="0.2">
      <c r="A782" s="7" t="s">
        <v>1337</v>
      </c>
      <c r="B782" s="7" t="s">
        <v>600</v>
      </c>
      <c r="C782" s="7" t="s">
        <v>1706</v>
      </c>
      <c r="D782" t="s">
        <v>1706</v>
      </c>
    </row>
    <row r="783" spans="1:4" x14ac:dyDescent="0.2">
      <c r="A783" s="7" t="s">
        <v>1337</v>
      </c>
      <c r="B783" s="7" t="s">
        <v>598</v>
      </c>
      <c r="C783" s="7" t="s">
        <v>599</v>
      </c>
      <c r="D783" t="s">
        <v>599</v>
      </c>
    </row>
    <row r="784" spans="1:4" x14ac:dyDescent="0.2">
      <c r="A784" s="7" t="s">
        <v>1337</v>
      </c>
      <c r="B784" s="7" t="s">
        <v>1707</v>
      </c>
      <c r="C784" s="7" t="s">
        <v>1708</v>
      </c>
      <c r="D784" t="s">
        <v>1708</v>
      </c>
    </row>
    <row r="785" spans="1:4" x14ac:dyDescent="0.2">
      <c r="A785" s="7" t="s">
        <v>1337</v>
      </c>
      <c r="B785" s="7" t="s">
        <v>597</v>
      </c>
      <c r="C785" s="7" t="s">
        <v>1709</v>
      </c>
      <c r="D785" t="s">
        <v>1709</v>
      </c>
    </row>
    <row r="786" spans="1:4" x14ac:dyDescent="0.2">
      <c r="A786" s="7" t="s">
        <v>1337</v>
      </c>
      <c r="B786" s="7" t="s">
        <v>596</v>
      </c>
      <c r="C786" s="7" t="s">
        <v>1710</v>
      </c>
      <c r="D786" t="s">
        <v>1710</v>
      </c>
    </row>
    <row r="787" spans="1:4" x14ac:dyDescent="0.2">
      <c r="A787" s="7" t="s">
        <v>1337</v>
      </c>
      <c r="B787" s="7" t="s">
        <v>95</v>
      </c>
      <c r="C787" s="7" t="s">
        <v>1711</v>
      </c>
      <c r="D787" t="s">
        <v>1711</v>
      </c>
    </row>
    <row r="788" spans="1:4" x14ac:dyDescent="0.2">
      <c r="A788" s="7" t="s">
        <v>1337</v>
      </c>
      <c r="B788" s="7" t="s">
        <v>96</v>
      </c>
      <c r="C788" s="7" t="s">
        <v>97</v>
      </c>
      <c r="D788" t="s">
        <v>97</v>
      </c>
    </row>
    <row r="789" spans="1:4" x14ac:dyDescent="0.2">
      <c r="A789" s="7" t="s">
        <v>1337</v>
      </c>
      <c r="B789" s="7" t="s">
        <v>98</v>
      </c>
      <c r="C789" s="7" t="s">
        <v>99</v>
      </c>
      <c r="D789" t="s">
        <v>99</v>
      </c>
    </row>
    <row r="790" spans="1:4" x14ac:dyDescent="0.2">
      <c r="A790" s="7" t="s">
        <v>1337</v>
      </c>
      <c r="B790" s="7" t="s">
        <v>100</v>
      </c>
      <c r="C790" s="7" t="s">
        <v>101</v>
      </c>
      <c r="D790" t="s">
        <v>101</v>
      </c>
    </row>
    <row r="791" spans="1:4" x14ac:dyDescent="0.2">
      <c r="A791" s="7" t="s">
        <v>1337</v>
      </c>
      <c r="B791" s="7" t="s">
        <v>102</v>
      </c>
      <c r="C791" s="7" t="s">
        <v>103</v>
      </c>
      <c r="D791" t="s">
        <v>103</v>
      </c>
    </row>
    <row r="792" spans="1:4" x14ac:dyDescent="0.2">
      <c r="A792" s="7" t="s">
        <v>1337</v>
      </c>
      <c r="B792" s="7" t="s">
        <v>160</v>
      </c>
      <c r="C792" s="7" t="s">
        <v>1712</v>
      </c>
      <c r="D792" t="s">
        <v>1712</v>
      </c>
    </row>
    <row r="793" spans="1:4" x14ac:dyDescent="0.2">
      <c r="A793" s="7" t="s">
        <v>1337</v>
      </c>
      <c r="B793" s="7" t="s">
        <v>1713</v>
      </c>
      <c r="C793" s="7" t="s">
        <v>1714</v>
      </c>
      <c r="D793" t="s">
        <v>1714</v>
      </c>
    </row>
    <row r="794" spans="1:4" x14ac:dyDescent="0.2">
      <c r="A794" s="7" t="s">
        <v>1337</v>
      </c>
      <c r="B794" s="7" t="s">
        <v>104</v>
      </c>
      <c r="C794" s="7" t="s">
        <v>105</v>
      </c>
      <c r="D794" t="s">
        <v>105</v>
      </c>
    </row>
    <row r="795" spans="1:4" x14ac:dyDescent="0.2">
      <c r="A795" s="7" t="s">
        <v>1337</v>
      </c>
      <c r="B795" s="7" t="s">
        <v>106</v>
      </c>
      <c r="C795" s="7" t="s">
        <v>107</v>
      </c>
      <c r="D795" t="s">
        <v>107</v>
      </c>
    </row>
    <row r="796" spans="1:4" x14ac:dyDescent="0.2">
      <c r="A796" s="7" t="s">
        <v>1337</v>
      </c>
      <c r="B796" s="7" t="s">
        <v>108</v>
      </c>
      <c r="C796" s="7" t="s">
        <v>109</v>
      </c>
      <c r="D796" t="s">
        <v>109</v>
      </c>
    </row>
    <row r="797" spans="1:4" x14ac:dyDescent="0.2">
      <c r="A797" s="7" t="s">
        <v>1337</v>
      </c>
      <c r="B797" s="7" t="s">
        <v>110</v>
      </c>
      <c r="C797" s="7" t="s">
        <v>111</v>
      </c>
      <c r="D797" t="s">
        <v>111</v>
      </c>
    </row>
    <row r="798" spans="1:4" x14ac:dyDescent="0.2">
      <c r="A798" s="7" t="s">
        <v>1337</v>
      </c>
      <c r="B798" s="7" t="s">
        <v>112</v>
      </c>
      <c r="C798" s="7" t="s">
        <v>1715</v>
      </c>
      <c r="D798" t="s">
        <v>1715</v>
      </c>
    </row>
    <row r="799" spans="1:4" x14ac:dyDescent="0.2">
      <c r="A799" s="7" t="s">
        <v>1337</v>
      </c>
      <c r="B799" s="7" t="s">
        <v>113</v>
      </c>
      <c r="C799" s="7" t="s">
        <v>114</v>
      </c>
      <c r="D799" t="s">
        <v>114</v>
      </c>
    </row>
    <row r="800" spans="1:4" x14ac:dyDescent="0.2">
      <c r="A800" s="7" t="s">
        <v>1337</v>
      </c>
      <c r="B800" s="7" t="s">
        <v>115</v>
      </c>
      <c r="C800" s="7" t="s">
        <v>116</v>
      </c>
      <c r="D800" t="s">
        <v>116</v>
      </c>
    </row>
    <row r="801" spans="1:4" x14ac:dyDescent="0.2">
      <c r="A801" s="7" t="s">
        <v>1337</v>
      </c>
      <c r="B801" s="7" t="s">
        <v>117</v>
      </c>
      <c r="C801" s="7" t="s">
        <v>1716</v>
      </c>
      <c r="D801" t="s">
        <v>1716</v>
      </c>
    </row>
    <row r="802" spans="1:4" x14ac:dyDescent="0.2">
      <c r="A802" s="7" t="s">
        <v>1337</v>
      </c>
      <c r="B802" s="7" t="s">
        <v>118</v>
      </c>
      <c r="C802" s="7" t="s">
        <v>119</v>
      </c>
      <c r="D802" t="s">
        <v>119</v>
      </c>
    </row>
    <row r="803" spans="1:4" x14ac:dyDescent="0.2">
      <c r="A803" s="7" t="s">
        <v>1337</v>
      </c>
      <c r="B803" s="7" t="s">
        <v>120</v>
      </c>
      <c r="C803" s="7" t="s">
        <v>121</v>
      </c>
      <c r="D803" t="s">
        <v>121</v>
      </c>
    </row>
    <row r="804" spans="1:4" x14ac:dyDescent="0.2">
      <c r="A804" s="7" t="s">
        <v>1337</v>
      </c>
      <c r="B804" s="7" t="s">
        <v>122</v>
      </c>
      <c r="C804" s="7" t="s">
        <v>123</v>
      </c>
      <c r="D804" t="s">
        <v>123</v>
      </c>
    </row>
    <row r="805" spans="1:4" x14ac:dyDescent="0.2">
      <c r="A805" s="7" t="s">
        <v>1337</v>
      </c>
      <c r="B805" s="7" t="s">
        <v>124</v>
      </c>
      <c r="C805" s="7" t="s">
        <v>125</v>
      </c>
      <c r="D805" t="s">
        <v>125</v>
      </c>
    </row>
    <row r="806" spans="1:4" x14ac:dyDescent="0.2">
      <c r="A806" s="7" t="s">
        <v>1337</v>
      </c>
      <c r="B806" s="7" t="s">
        <v>129</v>
      </c>
      <c r="C806" s="7" t="s">
        <v>130</v>
      </c>
      <c r="D806" t="s">
        <v>130</v>
      </c>
    </row>
    <row r="807" spans="1:4" x14ac:dyDescent="0.2">
      <c r="A807" s="7" t="s">
        <v>1337</v>
      </c>
      <c r="B807" s="7" t="s">
        <v>131</v>
      </c>
      <c r="C807" s="7" t="s">
        <v>132</v>
      </c>
      <c r="D807" t="s">
        <v>132</v>
      </c>
    </row>
    <row r="808" spans="1:4" x14ac:dyDescent="0.2">
      <c r="A808" s="7" t="s">
        <v>1337</v>
      </c>
      <c r="B808" s="7" t="s">
        <v>67</v>
      </c>
      <c r="C808" s="7" t="s">
        <v>68</v>
      </c>
      <c r="D808" t="s">
        <v>68</v>
      </c>
    </row>
    <row r="809" spans="1:4" x14ac:dyDescent="0.2">
      <c r="A809" s="7" t="s">
        <v>1337</v>
      </c>
      <c r="B809" s="7" t="s">
        <v>69</v>
      </c>
      <c r="C809" s="7" t="s">
        <v>70</v>
      </c>
      <c r="D809" t="s">
        <v>70</v>
      </c>
    </row>
    <row r="810" spans="1:4" x14ac:dyDescent="0.2">
      <c r="A810" s="7" t="s">
        <v>1337</v>
      </c>
      <c r="B810" s="7" t="s">
        <v>71</v>
      </c>
      <c r="C810" s="7" t="s">
        <v>72</v>
      </c>
      <c r="D810" t="s">
        <v>72</v>
      </c>
    </row>
    <row r="811" spans="1:4" x14ac:dyDescent="0.2">
      <c r="A811" s="7" t="s">
        <v>1337</v>
      </c>
      <c r="B811" s="7" t="s">
        <v>73</v>
      </c>
      <c r="C811" s="7" t="s">
        <v>74</v>
      </c>
      <c r="D811" t="s">
        <v>74</v>
      </c>
    </row>
    <row r="812" spans="1:4" x14ac:dyDescent="0.2">
      <c r="A812" s="7" t="s">
        <v>1337</v>
      </c>
      <c r="B812" s="7" t="s">
        <v>75</v>
      </c>
      <c r="C812" s="7" t="s">
        <v>1717</v>
      </c>
      <c r="D812" t="s">
        <v>1717</v>
      </c>
    </row>
    <row r="813" spans="1:4" x14ac:dyDescent="0.2">
      <c r="A813" s="7" t="s">
        <v>1337</v>
      </c>
      <c r="B813" s="7" t="s">
        <v>1718</v>
      </c>
      <c r="C813" s="7" t="s">
        <v>1719</v>
      </c>
      <c r="D813" t="s">
        <v>1719</v>
      </c>
    </row>
    <row r="814" spans="1:4" x14ac:dyDescent="0.2">
      <c r="A814" s="7" t="s">
        <v>1337</v>
      </c>
      <c r="B814" s="7" t="s">
        <v>133</v>
      </c>
      <c r="C814" s="7" t="s">
        <v>134</v>
      </c>
      <c r="D814" t="s">
        <v>134</v>
      </c>
    </row>
    <row r="815" spans="1:4" x14ac:dyDescent="0.2">
      <c r="A815" s="7" t="s">
        <v>1337</v>
      </c>
      <c r="B815" s="7" t="s">
        <v>135</v>
      </c>
      <c r="C815" s="7" t="s">
        <v>136</v>
      </c>
      <c r="D815" t="s">
        <v>136</v>
      </c>
    </row>
    <row r="816" spans="1:4" x14ac:dyDescent="0.2">
      <c r="A816" s="7" t="s">
        <v>1337</v>
      </c>
      <c r="B816" s="8" t="s">
        <v>1721</v>
      </c>
      <c r="C816" s="7" t="s">
        <v>1733</v>
      </c>
      <c r="D816" t="s">
        <v>1733</v>
      </c>
    </row>
    <row r="817" spans="1:4" x14ac:dyDescent="0.2">
      <c r="A817" s="7" t="s">
        <v>1337</v>
      </c>
      <c r="B817" s="72" t="s">
        <v>1722</v>
      </c>
      <c r="C817" s="7" t="s">
        <v>1734</v>
      </c>
      <c r="D817" t="s">
        <v>1734</v>
      </c>
    </row>
    <row r="818" spans="1:4" x14ac:dyDescent="0.2">
      <c r="A818" s="7" t="s">
        <v>1337</v>
      </c>
      <c r="B818" s="72" t="s">
        <v>229</v>
      </c>
      <c r="C818" s="7" t="s">
        <v>1735</v>
      </c>
      <c r="D818" t="s">
        <v>1735</v>
      </c>
    </row>
    <row r="819" spans="1:4" x14ac:dyDescent="0.2">
      <c r="A819" s="7" t="s">
        <v>1337</v>
      </c>
      <c r="B819" s="72" t="s">
        <v>1723</v>
      </c>
      <c r="C819" s="7" t="s">
        <v>1736</v>
      </c>
      <c r="D819" t="s">
        <v>1736</v>
      </c>
    </row>
    <row r="820" spans="1:4" x14ac:dyDescent="0.2">
      <c r="A820" s="7" t="s">
        <v>1337</v>
      </c>
      <c r="B820" s="72" t="s">
        <v>240</v>
      </c>
      <c r="C820" s="7" t="s">
        <v>1737</v>
      </c>
      <c r="D820" t="s">
        <v>1737</v>
      </c>
    </row>
  </sheetData>
  <sheetProtection algorithmName="SHA-512" hashValue="ZYPa4D0ZiYBhYH6wciJT4dHEthCwtarUioNbatW1zqGuLSigztF3RASFTut4kNhYwQ6TAe16Kmp5TZ4O5bhs2g==" saltValue="sKK7nMA73G59LhWS7NRyZw==" spinCount="100000" sheet="1" objects="1" scenarios="1"/>
  <sortState xmlns:xlrd2="http://schemas.microsoft.com/office/spreadsheetml/2017/richdata2" ref="A8:D699">
    <sortCondition descending="1" ref="A8"/>
  </sortState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topLeftCell="A2" workbookViewId="0">
      <selection activeCell="I16" sqref="I16"/>
    </sheetView>
  </sheetViews>
  <sheetFormatPr defaultRowHeight="12.75" x14ac:dyDescent="0.2"/>
  <cols>
    <col min="1" max="1" width="4.140625" style="7" customWidth="1"/>
    <col min="2" max="2" width="24.7109375" customWidth="1"/>
    <col min="3" max="3" width="11" customWidth="1"/>
    <col min="4" max="4" width="10.7109375" customWidth="1"/>
    <col min="5" max="5" width="9.85546875" customWidth="1"/>
    <col min="6" max="6" width="10.140625" customWidth="1"/>
    <col min="7" max="7" width="9.85546875" style="7" customWidth="1"/>
    <col min="8" max="8" width="21.42578125" customWidth="1"/>
    <col min="9" max="9" width="10" customWidth="1"/>
    <col min="10" max="10" width="2.28515625" customWidth="1"/>
    <col min="11" max="11" width="10.5703125" customWidth="1"/>
    <col min="12" max="12" width="2.28515625" customWidth="1"/>
    <col min="13" max="13" width="10.5703125" customWidth="1"/>
    <col min="27" max="27" width="18" hidden="1" customWidth="1"/>
    <col min="28" max="28" width="0" hidden="1" customWidth="1"/>
    <col min="29" max="29" width="40.7109375" hidden="1" customWidth="1"/>
    <col min="30" max="30" width="0" hidden="1" customWidth="1"/>
    <col min="31" max="31" width="12.5703125" hidden="1" customWidth="1"/>
    <col min="32" max="35" width="0" hidden="1" customWidth="1"/>
  </cols>
  <sheetData>
    <row r="1" spans="1:36" ht="15" customHeight="1" x14ac:dyDescent="0.2">
      <c r="B1" s="2" t="s">
        <v>185</v>
      </c>
      <c r="C1" s="41" t="s">
        <v>141</v>
      </c>
      <c r="D1" s="1" t="s">
        <v>186</v>
      </c>
      <c r="E1" s="4"/>
      <c r="F1" s="4"/>
    </row>
    <row r="2" spans="1:36" ht="15" customHeight="1" x14ac:dyDescent="0.2">
      <c r="B2" s="2" t="s">
        <v>171</v>
      </c>
      <c r="C2" s="42">
        <v>40596</v>
      </c>
      <c r="D2" s="54" t="s">
        <v>1133</v>
      </c>
      <c r="E2" s="4"/>
      <c r="F2" s="4"/>
    </row>
    <row r="3" spans="1:36" ht="15" customHeight="1" x14ac:dyDescent="0.2">
      <c r="B3" s="3" t="s">
        <v>187</v>
      </c>
      <c r="C3" s="43" t="s">
        <v>142</v>
      </c>
      <c r="D3" s="1" t="s">
        <v>188</v>
      </c>
      <c r="E3" s="6"/>
      <c r="F3" s="6"/>
    </row>
    <row r="4" spans="1:36" ht="15" customHeight="1" x14ac:dyDescent="0.2">
      <c r="B4" s="5" t="s">
        <v>174</v>
      </c>
      <c r="C4" s="43" t="s">
        <v>1130</v>
      </c>
      <c r="D4" s="54" t="s">
        <v>1129</v>
      </c>
      <c r="E4" s="6"/>
      <c r="F4" s="6"/>
    </row>
    <row r="5" spans="1:36" ht="15" customHeight="1" x14ac:dyDescent="0.2">
      <c r="B5" s="3" t="s">
        <v>172</v>
      </c>
      <c r="C5" s="43" t="s">
        <v>143</v>
      </c>
      <c r="D5" s="1" t="s">
        <v>175</v>
      </c>
      <c r="E5" s="6"/>
      <c r="F5" s="6"/>
      <c r="AJ5" s="1" t="s">
        <v>247</v>
      </c>
    </row>
    <row r="6" spans="1:36" ht="7.5" customHeight="1" x14ac:dyDescent="0.2">
      <c r="B6" s="3"/>
      <c r="G6" s="8"/>
    </row>
    <row r="7" spans="1:36" ht="15" customHeight="1" x14ac:dyDescent="0.2">
      <c r="B7" s="2" t="s">
        <v>176</v>
      </c>
    </row>
    <row r="8" spans="1:36" ht="15" customHeight="1" x14ac:dyDescent="0.2">
      <c r="B8" s="57" t="s">
        <v>1134</v>
      </c>
      <c r="C8" s="47"/>
      <c r="D8" s="47"/>
      <c r="E8" s="47"/>
      <c r="F8" s="47"/>
      <c r="G8" s="48"/>
      <c r="H8" s="47"/>
      <c r="I8" s="47"/>
      <c r="J8" s="47"/>
      <c r="K8" s="47"/>
      <c r="L8" s="47"/>
      <c r="M8" s="47"/>
    </row>
    <row r="9" spans="1:36" ht="15" customHeight="1" x14ac:dyDescent="0.2">
      <c r="B9" s="47"/>
      <c r="C9" s="47"/>
      <c r="D9" s="47"/>
      <c r="E9" s="47"/>
      <c r="F9" s="47"/>
      <c r="G9" s="48"/>
      <c r="H9" s="47"/>
      <c r="I9" s="47"/>
      <c r="J9" s="47"/>
      <c r="K9" s="47"/>
      <c r="L9" s="47"/>
      <c r="M9" s="47"/>
    </row>
    <row r="10" spans="1:36" ht="7.5" customHeight="1" x14ac:dyDescent="0.2">
      <c r="B10" s="55"/>
      <c r="C10" s="55"/>
      <c r="D10" s="55"/>
      <c r="E10" s="55"/>
      <c r="F10" s="55"/>
      <c r="G10" s="56"/>
      <c r="H10" s="55"/>
      <c r="I10" s="55"/>
      <c r="J10" s="55"/>
      <c r="K10" s="55"/>
      <c r="L10" s="55"/>
      <c r="M10" s="55"/>
    </row>
    <row r="11" spans="1:36" s="2" customFormat="1" ht="15.75" x14ac:dyDescent="0.25">
      <c r="A11" s="20"/>
      <c r="B11" s="17" t="s">
        <v>169</v>
      </c>
      <c r="C11" s="18" t="s">
        <v>180</v>
      </c>
      <c r="D11" s="18" t="s">
        <v>181</v>
      </c>
      <c r="E11" s="18" t="s">
        <v>182</v>
      </c>
      <c r="F11" s="18" t="s">
        <v>184</v>
      </c>
      <c r="G11" s="18" t="s">
        <v>183</v>
      </c>
      <c r="H11" s="18" t="s">
        <v>147</v>
      </c>
      <c r="I11" s="18" t="s">
        <v>170</v>
      </c>
      <c r="J11" s="19"/>
      <c r="K11" s="18" t="s">
        <v>189</v>
      </c>
      <c r="L11" s="19"/>
      <c r="M11" s="18" t="s">
        <v>190</v>
      </c>
      <c r="AA11" s="2" t="s">
        <v>169</v>
      </c>
      <c r="AC11" s="2" t="s">
        <v>246</v>
      </c>
      <c r="AE11" s="2" t="s">
        <v>170</v>
      </c>
    </row>
    <row r="12" spans="1:36" ht="22.5" customHeight="1" x14ac:dyDescent="0.2">
      <c r="A12" s="20">
        <v>1</v>
      </c>
      <c r="B12" t="s">
        <v>138</v>
      </c>
      <c r="C12" s="7">
        <v>100</v>
      </c>
      <c r="D12" s="44" t="s">
        <v>139</v>
      </c>
      <c r="E12" s="39" t="s">
        <v>244</v>
      </c>
      <c r="F12" s="44" t="s">
        <v>244</v>
      </c>
      <c r="G12" s="44" t="s">
        <v>196</v>
      </c>
      <c r="H12" s="31" t="str">
        <f t="shared" ref="H12:H33" si="0">VLOOKUP(G12,Objects,2,FALSE)</f>
        <v>Other Academic - Tft</v>
      </c>
      <c r="I12">
        <v>5000</v>
      </c>
      <c r="J12" s="40"/>
      <c r="K12" s="36">
        <f t="shared" ref="K12:K33" si="1">ROUND(VLOOKUP(G12,Rates,2,TRUE)*I12,0)</f>
        <v>750</v>
      </c>
      <c r="L12" s="40"/>
      <c r="M12" s="37">
        <f t="shared" ref="M12:M33" si="2">ROUND(I12+K12,0)</f>
        <v>5750</v>
      </c>
      <c r="AA12" t="str">
        <f t="shared" ref="AA12:AA33" si="3">B12</f>
        <v>Re-align dept budget</v>
      </c>
      <c r="AB12" t="s">
        <v>245</v>
      </c>
      <c r="AC12" t="str">
        <f t="shared" ref="AC12:AC33" si="4">CONCATENATE(C12,".",D12,".",E12,".",F12,".",G12,".000000000")</f>
        <v>100.010575.000000.000000.61201.000000000</v>
      </c>
      <c r="AD12" t="s">
        <v>245</v>
      </c>
      <c r="AE12">
        <f t="shared" ref="AE12:AE33" si="5">I12</f>
        <v>5000</v>
      </c>
      <c r="AF12" t="s">
        <v>245</v>
      </c>
      <c r="AG12" t="s">
        <v>245</v>
      </c>
    </row>
    <row r="13" spans="1:36" x14ac:dyDescent="0.2">
      <c r="A13" s="20">
        <v>2</v>
      </c>
      <c r="B13" t="s">
        <v>138</v>
      </c>
      <c r="C13" s="7">
        <v>100</v>
      </c>
      <c r="D13" s="44" t="s">
        <v>139</v>
      </c>
      <c r="E13" s="39" t="s">
        <v>244</v>
      </c>
      <c r="F13" s="44" t="s">
        <v>244</v>
      </c>
      <c r="G13" s="44" t="s">
        <v>892</v>
      </c>
      <c r="H13" s="31" t="str">
        <f t="shared" si="0"/>
        <v>Total Operating Expenses - Budget Only</v>
      </c>
      <c r="I13">
        <v>-7310</v>
      </c>
      <c r="J13" s="40"/>
      <c r="K13" s="36">
        <f t="shared" si="1"/>
        <v>0</v>
      </c>
      <c r="L13" s="40"/>
      <c r="M13" s="37">
        <f t="shared" si="2"/>
        <v>-7310</v>
      </c>
      <c r="AA13" t="str">
        <f t="shared" si="3"/>
        <v>Re-align dept budget</v>
      </c>
      <c r="AB13" t="s">
        <v>245</v>
      </c>
      <c r="AC13" t="str">
        <f t="shared" si="4"/>
        <v>100.010575.000000.000000.63761.000000000</v>
      </c>
      <c r="AD13" t="s">
        <v>245</v>
      </c>
      <c r="AE13">
        <f t="shared" si="5"/>
        <v>-7310</v>
      </c>
      <c r="AF13" t="s">
        <v>245</v>
      </c>
      <c r="AG13" t="s">
        <v>245</v>
      </c>
    </row>
    <row r="14" spans="1:36" x14ac:dyDescent="0.2">
      <c r="A14" s="20">
        <v>3</v>
      </c>
      <c r="B14" t="s">
        <v>138</v>
      </c>
      <c r="C14" s="7">
        <v>100</v>
      </c>
      <c r="D14" s="44" t="s">
        <v>139</v>
      </c>
      <c r="E14" s="39" t="s">
        <v>244</v>
      </c>
      <c r="F14" s="44" t="s">
        <v>244</v>
      </c>
      <c r="G14" s="44" t="s">
        <v>562</v>
      </c>
      <c r="H14" s="31" t="str">
        <f t="shared" si="0"/>
        <v>Relocation Costs</v>
      </c>
      <c r="I14">
        <v>1000</v>
      </c>
      <c r="J14" s="40"/>
      <c r="K14" s="36">
        <f t="shared" si="1"/>
        <v>0</v>
      </c>
      <c r="L14" s="40"/>
      <c r="M14" s="37">
        <f t="shared" si="2"/>
        <v>1000</v>
      </c>
      <c r="AA14" t="str">
        <f t="shared" si="3"/>
        <v>Re-align dept budget</v>
      </c>
      <c r="AB14" t="s">
        <v>245</v>
      </c>
      <c r="AC14" t="str">
        <f t="shared" si="4"/>
        <v>100.010575.000000.000000.62404.000000000</v>
      </c>
      <c r="AD14" t="s">
        <v>245</v>
      </c>
      <c r="AE14">
        <f t="shared" si="5"/>
        <v>1000</v>
      </c>
      <c r="AF14" t="s">
        <v>245</v>
      </c>
      <c r="AG14" t="s">
        <v>245</v>
      </c>
    </row>
    <row r="15" spans="1:36" x14ac:dyDescent="0.2">
      <c r="A15" s="20">
        <v>4</v>
      </c>
      <c r="B15" t="s">
        <v>138</v>
      </c>
      <c r="C15" s="7">
        <v>100</v>
      </c>
      <c r="D15" s="44" t="s">
        <v>139</v>
      </c>
      <c r="E15" s="39" t="s">
        <v>244</v>
      </c>
      <c r="F15" s="44" t="s">
        <v>244</v>
      </c>
      <c r="G15" s="44" t="s">
        <v>558</v>
      </c>
      <c r="H15" s="31" t="str">
        <f t="shared" si="0"/>
        <v>Travel</v>
      </c>
      <c r="I15">
        <v>561</v>
      </c>
      <c r="J15" s="40"/>
      <c r="K15" s="36">
        <f t="shared" si="1"/>
        <v>0</v>
      </c>
      <c r="L15" s="40"/>
      <c r="M15" s="37">
        <f t="shared" si="2"/>
        <v>561</v>
      </c>
      <c r="AA15" t="str">
        <f t="shared" si="3"/>
        <v>Re-align dept budget</v>
      </c>
      <c r="AB15" t="s">
        <v>245</v>
      </c>
      <c r="AC15" t="str">
        <f t="shared" si="4"/>
        <v>100.010575.000000.000000.62401.000000000</v>
      </c>
      <c r="AD15" t="s">
        <v>245</v>
      </c>
      <c r="AE15">
        <f t="shared" si="5"/>
        <v>561</v>
      </c>
      <c r="AF15" t="s">
        <v>245</v>
      </c>
      <c r="AG15" t="s">
        <v>245</v>
      </c>
    </row>
    <row r="16" spans="1:36" x14ac:dyDescent="0.2">
      <c r="A16" s="20">
        <v>5</v>
      </c>
      <c r="B16" t="s">
        <v>138</v>
      </c>
      <c r="C16" s="7">
        <v>110</v>
      </c>
      <c r="D16" s="44" t="s">
        <v>140</v>
      </c>
      <c r="E16" s="39" t="s">
        <v>244</v>
      </c>
      <c r="F16" s="44" t="s">
        <v>144</v>
      </c>
      <c r="G16" s="44" t="s">
        <v>892</v>
      </c>
      <c r="H16" s="31" t="str">
        <f t="shared" si="0"/>
        <v>Total Operating Expenses - Budget Only</v>
      </c>
      <c r="I16">
        <v>-6214</v>
      </c>
      <c r="J16" s="40"/>
      <c r="K16" s="36">
        <f t="shared" si="1"/>
        <v>0</v>
      </c>
      <c r="L16" s="40"/>
      <c r="M16" s="37">
        <f t="shared" si="2"/>
        <v>-6214</v>
      </c>
      <c r="AA16" t="str">
        <f t="shared" si="3"/>
        <v>Re-align dept budget</v>
      </c>
      <c r="AB16" t="s">
        <v>245</v>
      </c>
      <c r="AC16" t="str">
        <f t="shared" si="4"/>
        <v>110.010500.000000.005060.63761.000000000</v>
      </c>
      <c r="AD16" t="s">
        <v>245</v>
      </c>
      <c r="AE16">
        <f t="shared" si="5"/>
        <v>-6214</v>
      </c>
      <c r="AF16" t="s">
        <v>245</v>
      </c>
      <c r="AG16" t="s">
        <v>245</v>
      </c>
    </row>
    <row r="17" spans="1:33" x14ac:dyDescent="0.2">
      <c r="A17" s="20">
        <v>6</v>
      </c>
      <c r="B17" t="s">
        <v>138</v>
      </c>
      <c r="C17" s="7">
        <v>110</v>
      </c>
      <c r="D17" s="44" t="s">
        <v>140</v>
      </c>
      <c r="E17" s="39" t="s">
        <v>244</v>
      </c>
      <c r="F17" s="44" t="s">
        <v>144</v>
      </c>
      <c r="G17" s="44" t="s">
        <v>1019</v>
      </c>
      <c r="H17" s="31" t="str">
        <f t="shared" si="0"/>
        <v>Telephone Charge - General</v>
      </c>
      <c r="I17">
        <v>1000</v>
      </c>
      <c r="J17" s="40"/>
      <c r="K17" s="36">
        <f t="shared" si="1"/>
        <v>0</v>
      </c>
      <c r="L17" s="40"/>
      <c r="M17" s="37">
        <f t="shared" si="2"/>
        <v>1000</v>
      </c>
      <c r="AA17" t="str">
        <f t="shared" si="3"/>
        <v>Re-align dept budget</v>
      </c>
      <c r="AB17" t="s">
        <v>245</v>
      </c>
      <c r="AC17" t="str">
        <f t="shared" si="4"/>
        <v>110.010500.000000.005060.64483.000000000</v>
      </c>
      <c r="AD17" t="s">
        <v>245</v>
      </c>
      <c r="AE17">
        <f t="shared" si="5"/>
        <v>1000</v>
      </c>
      <c r="AF17" t="s">
        <v>245</v>
      </c>
      <c r="AG17" t="s">
        <v>245</v>
      </c>
    </row>
    <row r="18" spans="1:33" x14ac:dyDescent="0.2">
      <c r="A18" s="20">
        <v>7</v>
      </c>
      <c r="B18" t="s">
        <v>138</v>
      </c>
      <c r="C18" s="7">
        <v>110</v>
      </c>
      <c r="D18" s="44" t="s">
        <v>140</v>
      </c>
      <c r="E18" s="39" t="s">
        <v>244</v>
      </c>
      <c r="F18" s="44" t="s">
        <v>144</v>
      </c>
      <c r="G18" s="44" t="s">
        <v>236</v>
      </c>
      <c r="H18" s="31" t="str">
        <f t="shared" si="0"/>
        <v>Student Labour - Tpt</v>
      </c>
      <c r="I18">
        <v>500</v>
      </c>
      <c r="J18" s="40"/>
      <c r="K18" s="36">
        <f t="shared" si="1"/>
        <v>46</v>
      </c>
      <c r="L18" s="40"/>
      <c r="M18" s="37">
        <f t="shared" si="2"/>
        <v>546</v>
      </c>
      <c r="AA18" t="str">
        <f t="shared" si="3"/>
        <v>Re-align dept budget</v>
      </c>
      <c r="AB18" t="s">
        <v>245</v>
      </c>
      <c r="AC18" t="str">
        <f t="shared" si="4"/>
        <v>110.010500.000000.005060.61417.000000000</v>
      </c>
      <c r="AD18" t="s">
        <v>245</v>
      </c>
      <c r="AE18">
        <f t="shared" si="5"/>
        <v>500</v>
      </c>
      <c r="AF18" t="s">
        <v>245</v>
      </c>
      <c r="AG18" t="s">
        <v>245</v>
      </c>
    </row>
    <row r="19" spans="1:33" x14ac:dyDescent="0.2">
      <c r="A19" s="20">
        <v>8</v>
      </c>
      <c r="B19" t="s">
        <v>138</v>
      </c>
      <c r="C19" s="7">
        <v>110</v>
      </c>
      <c r="D19" s="44" t="s">
        <v>140</v>
      </c>
      <c r="E19" s="39" t="s">
        <v>244</v>
      </c>
      <c r="F19" s="44" t="s">
        <v>144</v>
      </c>
      <c r="G19" s="44" t="s">
        <v>197</v>
      </c>
      <c r="H19" s="31" t="str">
        <f t="shared" si="0"/>
        <v>Support Staff - Rpt</v>
      </c>
      <c r="I19">
        <v>4000</v>
      </c>
      <c r="J19" s="40"/>
      <c r="K19" s="36">
        <f t="shared" si="1"/>
        <v>668</v>
      </c>
      <c r="L19" s="40"/>
      <c r="M19" s="37">
        <f t="shared" si="2"/>
        <v>4668</v>
      </c>
      <c r="AA19" t="str">
        <f t="shared" si="3"/>
        <v>Re-align dept budget</v>
      </c>
      <c r="AB19" t="s">
        <v>245</v>
      </c>
      <c r="AC19" t="str">
        <f t="shared" si="4"/>
        <v>110.010500.000000.005060.61305.000000000</v>
      </c>
      <c r="AD19" t="s">
        <v>245</v>
      </c>
      <c r="AE19">
        <f t="shared" si="5"/>
        <v>4000</v>
      </c>
      <c r="AF19" t="s">
        <v>245</v>
      </c>
      <c r="AG19" t="s">
        <v>245</v>
      </c>
    </row>
    <row r="20" spans="1:33" x14ac:dyDescent="0.2">
      <c r="A20" s="20">
        <v>9</v>
      </c>
      <c r="C20" s="7"/>
      <c r="D20" s="44"/>
      <c r="E20" s="39" t="s">
        <v>244</v>
      </c>
      <c r="F20" s="44"/>
      <c r="G20" s="44" t="s">
        <v>146</v>
      </c>
      <c r="H20" s="31">
        <f t="shared" si="0"/>
        <v>0</v>
      </c>
      <c r="I20" s="45"/>
      <c r="J20" s="40"/>
      <c r="K20" s="36">
        <f t="shared" si="1"/>
        <v>0</v>
      </c>
      <c r="L20" s="40"/>
      <c r="M20" s="37">
        <f t="shared" si="2"/>
        <v>0</v>
      </c>
      <c r="AA20">
        <f t="shared" si="3"/>
        <v>0</v>
      </c>
      <c r="AB20" t="s">
        <v>245</v>
      </c>
      <c r="AC20" t="str">
        <f t="shared" si="4"/>
        <v>..000000..     .000000000</v>
      </c>
      <c r="AD20" t="s">
        <v>245</v>
      </c>
      <c r="AE20">
        <f t="shared" si="5"/>
        <v>0</v>
      </c>
      <c r="AF20" t="s">
        <v>245</v>
      </c>
      <c r="AG20" t="s">
        <v>245</v>
      </c>
    </row>
    <row r="21" spans="1:33" x14ac:dyDescent="0.2">
      <c r="A21" s="20">
        <v>10</v>
      </c>
      <c r="C21" s="7"/>
      <c r="D21" s="44"/>
      <c r="E21" s="39" t="s">
        <v>244</v>
      </c>
      <c r="F21" s="44"/>
      <c r="G21" s="44" t="s">
        <v>146</v>
      </c>
      <c r="H21" s="31">
        <f t="shared" si="0"/>
        <v>0</v>
      </c>
      <c r="I21" s="45"/>
      <c r="J21" s="40"/>
      <c r="K21" s="36">
        <f t="shared" si="1"/>
        <v>0</v>
      </c>
      <c r="L21" s="40"/>
      <c r="M21" s="37">
        <f t="shared" si="2"/>
        <v>0</v>
      </c>
      <c r="AA21">
        <f t="shared" si="3"/>
        <v>0</v>
      </c>
      <c r="AB21" t="s">
        <v>245</v>
      </c>
      <c r="AC21" t="str">
        <f t="shared" si="4"/>
        <v>..000000..     .000000000</v>
      </c>
      <c r="AD21" t="s">
        <v>245</v>
      </c>
      <c r="AE21">
        <f t="shared" si="5"/>
        <v>0</v>
      </c>
      <c r="AF21" t="s">
        <v>245</v>
      </c>
      <c r="AG21" t="s">
        <v>245</v>
      </c>
    </row>
    <row r="22" spans="1:33" x14ac:dyDescent="0.2">
      <c r="A22" s="20">
        <v>11</v>
      </c>
      <c r="C22" s="7"/>
      <c r="D22" s="44"/>
      <c r="E22" s="39" t="s">
        <v>244</v>
      </c>
      <c r="F22" s="44"/>
      <c r="G22" s="44" t="s">
        <v>146</v>
      </c>
      <c r="H22" s="31">
        <f t="shared" si="0"/>
        <v>0</v>
      </c>
      <c r="I22" s="45"/>
      <c r="J22" s="40"/>
      <c r="K22" s="36">
        <f t="shared" si="1"/>
        <v>0</v>
      </c>
      <c r="L22" s="40"/>
      <c r="M22" s="37">
        <f t="shared" si="2"/>
        <v>0</v>
      </c>
      <c r="AA22">
        <f t="shared" si="3"/>
        <v>0</v>
      </c>
      <c r="AB22" t="s">
        <v>245</v>
      </c>
      <c r="AC22" t="str">
        <f t="shared" si="4"/>
        <v>..000000..     .000000000</v>
      </c>
      <c r="AD22" t="s">
        <v>245</v>
      </c>
      <c r="AE22">
        <f t="shared" si="5"/>
        <v>0</v>
      </c>
      <c r="AF22" t="s">
        <v>245</v>
      </c>
      <c r="AG22" t="s">
        <v>245</v>
      </c>
    </row>
    <row r="23" spans="1:33" x14ac:dyDescent="0.2">
      <c r="A23" s="20">
        <v>12</v>
      </c>
      <c r="C23" s="7"/>
      <c r="D23" s="44"/>
      <c r="E23" s="39" t="s">
        <v>244</v>
      </c>
      <c r="F23" s="44"/>
      <c r="G23" s="44" t="s">
        <v>146</v>
      </c>
      <c r="H23" s="31">
        <f t="shared" si="0"/>
        <v>0</v>
      </c>
      <c r="I23" s="45"/>
      <c r="J23" s="40"/>
      <c r="K23" s="36">
        <f t="shared" si="1"/>
        <v>0</v>
      </c>
      <c r="L23" s="40"/>
      <c r="M23" s="37">
        <f t="shared" si="2"/>
        <v>0</v>
      </c>
      <c r="AA23">
        <f t="shared" si="3"/>
        <v>0</v>
      </c>
      <c r="AB23" t="s">
        <v>245</v>
      </c>
      <c r="AC23" t="str">
        <f t="shared" si="4"/>
        <v>..000000..     .000000000</v>
      </c>
      <c r="AD23" t="s">
        <v>245</v>
      </c>
      <c r="AE23">
        <f t="shared" si="5"/>
        <v>0</v>
      </c>
      <c r="AF23" t="s">
        <v>245</v>
      </c>
      <c r="AG23" t="s">
        <v>245</v>
      </c>
    </row>
    <row r="24" spans="1:33" x14ac:dyDescent="0.2">
      <c r="A24" s="20">
        <v>13</v>
      </c>
      <c r="C24" s="7"/>
      <c r="D24" s="44"/>
      <c r="E24" s="39" t="s">
        <v>244</v>
      </c>
      <c r="F24" s="44"/>
      <c r="G24" s="44" t="s">
        <v>146</v>
      </c>
      <c r="H24" s="31">
        <f t="shared" si="0"/>
        <v>0</v>
      </c>
      <c r="I24" s="45"/>
      <c r="J24" s="40"/>
      <c r="K24" s="36">
        <f t="shared" si="1"/>
        <v>0</v>
      </c>
      <c r="L24" s="40"/>
      <c r="M24" s="37">
        <f t="shared" si="2"/>
        <v>0</v>
      </c>
      <c r="AA24">
        <f t="shared" si="3"/>
        <v>0</v>
      </c>
      <c r="AB24" t="s">
        <v>245</v>
      </c>
      <c r="AC24" t="str">
        <f t="shared" si="4"/>
        <v>..000000..     .000000000</v>
      </c>
      <c r="AD24" t="s">
        <v>245</v>
      </c>
      <c r="AE24">
        <f t="shared" si="5"/>
        <v>0</v>
      </c>
      <c r="AF24" t="s">
        <v>245</v>
      </c>
      <c r="AG24" t="s">
        <v>245</v>
      </c>
    </row>
    <row r="25" spans="1:33" x14ac:dyDescent="0.2">
      <c r="A25" s="20">
        <v>14</v>
      </c>
      <c r="C25" s="7"/>
      <c r="D25" s="44"/>
      <c r="E25" s="39" t="s">
        <v>244</v>
      </c>
      <c r="F25" s="44"/>
      <c r="G25" s="44" t="s">
        <v>146</v>
      </c>
      <c r="H25" s="31">
        <f t="shared" si="0"/>
        <v>0</v>
      </c>
      <c r="I25" s="45"/>
      <c r="J25" s="40"/>
      <c r="K25" s="36">
        <f t="shared" si="1"/>
        <v>0</v>
      </c>
      <c r="L25" s="40"/>
      <c r="M25" s="37">
        <f t="shared" si="2"/>
        <v>0</v>
      </c>
      <c r="AA25">
        <f t="shared" si="3"/>
        <v>0</v>
      </c>
      <c r="AB25" t="s">
        <v>245</v>
      </c>
      <c r="AC25" t="str">
        <f t="shared" si="4"/>
        <v>..000000..     .000000000</v>
      </c>
      <c r="AD25" t="s">
        <v>245</v>
      </c>
      <c r="AE25">
        <f t="shared" si="5"/>
        <v>0</v>
      </c>
      <c r="AF25" t="s">
        <v>245</v>
      </c>
      <c r="AG25" t="s">
        <v>245</v>
      </c>
    </row>
    <row r="26" spans="1:33" x14ac:dyDescent="0.2">
      <c r="A26" s="20">
        <v>15</v>
      </c>
      <c r="C26" s="7"/>
      <c r="D26" s="44"/>
      <c r="E26" s="39" t="s">
        <v>244</v>
      </c>
      <c r="F26" s="44"/>
      <c r="G26" s="44" t="s">
        <v>146</v>
      </c>
      <c r="H26" s="31">
        <f t="shared" si="0"/>
        <v>0</v>
      </c>
      <c r="I26" s="45"/>
      <c r="J26" s="40"/>
      <c r="K26" s="36">
        <f t="shared" si="1"/>
        <v>0</v>
      </c>
      <c r="L26" s="40"/>
      <c r="M26" s="37">
        <f t="shared" si="2"/>
        <v>0</v>
      </c>
      <c r="AA26">
        <f t="shared" si="3"/>
        <v>0</v>
      </c>
      <c r="AB26" t="s">
        <v>245</v>
      </c>
      <c r="AC26" t="str">
        <f t="shared" si="4"/>
        <v>..000000..     .000000000</v>
      </c>
      <c r="AD26" t="s">
        <v>245</v>
      </c>
      <c r="AE26">
        <f t="shared" si="5"/>
        <v>0</v>
      </c>
      <c r="AF26" t="s">
        <v>245</v>
      </c>
      <c r="AG26" t="s">
        <v>245</v>
      </c>
    </row>
    <row r="27" spans="1:33" x14ac:dyDescent="0.2">
      <c r="A27" s="20">
        <v>16</v>
      </c>
      <c r="C27" s="7"/>
      <c r="D27" s="44"/>
      <c r="E27" s="39" t="s">
        <v>244</v>
      </c>
      <c r="F27" s="44"/>
      <c r="G27" s="44" t="s">
        <v>146</v>
      </c>
      <c r="H27" s="31">
        <f t="shared" si="0"/>
        <v>0</v>
      </c>
      <c r="I27" s="45"/>
      <c r="J27" s="40"/>
      <c r="K27" s="36">
        <f t="shared" si="1"/>
        <v>0</v>
      </c>
      <c r="L27" s="40"/>
      <c r="M27" s="37">
        <f t="shared" si="2"/>
        <v>0</v>
      </c>
      <c r="AA27">
        <f t="shared" si="3"/>
        <v>0</v>
      </c>
      <c r="AB27" t="s">
        <v>245</v>
      </c>
      <c r="AC27" t="str">
        <f t="shared" si="4"/>
        <v>..000000..     .000000000</v>
      </c>
      <c r="AD27" t="s">
        <v>245</v>
      </c>
      <c r="AE27">
        <f t="shared" si="5"/>
        <v>0</v>
      </c>
      <c r="AF27" t="s">
        <v>245</v>
      </c>
      <c r="AG27" t="s">
        <v>245</v>
      </c>
    </row>
    <row r="28" spans="1:33" x14ac:dyDescent="0.2">
      <c r="A28" s="20">
        <v>17</v>
      </c>
      <c r="C28" s="7"/>
      <c r="D28" s="44"/>
      <c r="E28" s="39" t="s">
        <v>244</v>
      </c>
      <c r="F28" s="44"/>
      <c r="G28" s="44" t="s">
        <v>146</v>
      </c>
      <c r="H28" s="31">
        <f t="shared" si="0"/>
        <v>0</v>
      </c>
      <c r="I28" s="45"/>
      <c r="J28" s="40"/>
      <c r="K28" s="36">
        <f t="shared" si="1"/>
        <v>0</v>
      </c>
      <c r="L28" s="40"/>
      <c r="M28" s="37">
        <f t="shared" si="2"/>
        <v>0</v>
      </c>
      <c r="AA28">
        <f t="shared" si="3"/>
        <v>0</v>
      </c>
      <c r="AB28" t="s">
        <v>245</v>
      </c>
      <c r="AC28" t="str">
        <f t="shared" si="4"/>
        <v>..000000..     .000000000</v>
      </c>
      <c r="AD28" t="s">
        <v>245</v>
      </c>
      <c r="AE28">
        <f t="shared" si="5"/>
        <v>0</v>
      </c>
      <c r="AF28" t="s">
        <v>245</v>
      </c>
      <c r="AG28" t="s">
        <v>245</v>
      </c>
    </row>
    <row r="29" spans="1:33" x14ac:dyDescent="0.2">
      <c r="A29" s="20">
        <v>18</v>
      </c>
      <c r="C29" s="7"/>
      <c r="D29" s="44"/>
      <c r="E29" s="39" t="s">
        <v>244</v>
      </c>
      <c r="F29" s="44"/>
      <c r="G29" s="44" t="s">
        <v>146</v>
      </c>
      <c r="H29" s="31">
        <f t="shared" si="0"/>
        <v>0</v>
      </c>
      <c r="I29" s="45"/>
      <c r="J29" s="40"/>
      <c r="K29" s="36">
        <f t="shared" si="1"/>
        <v>0</v>
      </c>
      <c r="L29" s="40"/>
      <c r="M29" s="37">
        <f t="shared" si="2"/>
        <v>0</v>
      </c>
      <c r="AA29">
        <f t="shared" si="3"/>
        <v>0</v>
      </c>
      <c r="AB29" t="s">
        <v>245</v>
      </c>
      <c r="AC29" t="str">
        <f t="shared" si="4"/>
        <v>..000000..     .000000000</v>
      </c>
      <c r="AD29" t="s">
        <v>245</v>
      </c>
      <c r="AE29">
        <f t="shared" si="5"/>
        <v>0</v>
      </c>
      <c r="AF29" t="s">
        <v>245</v>
      </c>
      <c r="AG29" t="s">
        <v>245</v>
      </c>
    </row>
    <row r="30" spans="1:33" x14ac:dyDescent="0.2">
      <c r="A30" s="20">
        <v>19</v>
      </c>
      <c r="C30" s="7"/>
      <c r="D30" s="44"/>
      <c r="E30" s="39" t="s">
        <v>244</v>
      </c>
      <c r="F30" s="44"/>
      <c r="G30" s="44" t="s">
        <v>146</v>
      </c>
      <c r="H30" s="31">
        <f t="shared" si="0"/>
        <v>0</v>
      </c>
      <c r="I30" s="45"/>
      <c r="J30" s="40"/>
      <c r="K30" s="36">
        <f t="shared" si="1"/>
        <v>0</v>
      </c>
      <c r="L30" s="40"/>
      <c r="M30" s="37">
        <f t="shared" si="2"/>
        <v>0</v>
      </c>
      <c r="AA30">
        <f t="shared" si="3"/>
        <v>0</v>
      </c>
      <c r="AB30" t="s">
        <v>245</v>
      </c>
      <c r="AC30" t="str">
        <f t="shared" si="4"/>
        <v>..000000..     .000000000</v>
      </c>
      <c r="AD30" t="s">
        <v>245</v>
      </c>
      <c r="AE30">
        <f t="shared" si="5"/>
        <v>0</v>
      </c>
      <c r="AF30" t="s">
        <v>245</v>
      </c>
      <c r="AG30" t="s">
        <v>245</v>
      </c>
    </row>
    <row r="31" spans="1:33" x14ac:dyDescent="0.2">
      <c r="A31" s="20">
        <v>20</v>
      </c>
      <c r="C31" s="7"/>
      <c r="D31" s="44"/>
      <c r="E31" s="39" t="s">
        <v>244</v>
      </c>
      <c r="F31" s="44"/>
      <c r="G31" s="44" t="s">
        <v>146</v>
      </c>
      <c r="H31" s="31">
        <f t="shared" si="0"/>
        <v>0</v>
      </c>
      <c r="I31" s="45"/>
      <c r="J31" s="40"/>
      <c r="K31" s="36">
        <f t="shared" si="1"/>
        <v>0</v>
      </c>
      <c r="L31" s="40"/>
      <c r="M31" s="37">
        <f t="shared" si="2"/>
        <v>0</v>
      </c>
      <c r="AA31">
        <f t="shared" si="3"/>
        <v>0</v>
      </c>
      <c r="AB31" t="s">
        <v>245</v>
      </c>
      <c r="AC31" t="str">
        <f t="shared" si="4"/>
        <v>..000000..     .000000000</v>
      </c>
      <c r="AD31" t="s">
        <v>245</v>
      </c>
      <c r="AE31">
        <f t="shared" si="5"/>
        <v>0</v>
      </c>
      <c r="AF31" t="s">
        <v>245</v>
      </c>
      <c r="AG31" t="s">
        <v>245</v>
      </c>
    </row>
    <row r="32" spans="1:33" x14ac:dyDescent="0.2">
      <c r="A32" s="20">
        <v>21</v>
      </c>
      <c r="C32" s="7"/>
      <c r="D32" s="44"/>
      <c r="E32" s="39" t="s">
        <v>244</v>
      </c>
      <c r="F32" s="44"/>
      <c r="G32" s="44" t="s">
        <v>146</v>
      </c>
      <c r="H32" s="31">
        <f t="shared" si="0"/>
        <v>0</v>
      </c>
      <c r="I32" s="45"/>
      <c r="J32" s="40"/>
      <c r="K32" s="36">
        <f t="shared" si="1"/>
        <v>0</v>
      </c>
      <c r="L32" s="40"/>
      <c r="M32" s="37">
        <f t="shared" si="2"/>
        <v>0</v>
      </c>
      <c r="AA32">
        <f t="shared" si="3"/>
        <v>0</v>
      </c>
      <c r="AB32" t="s">
        <v>245</v>
      </c>
      <c r="AC32" t="str">
        <f t="shared" si="4"/>
        <v>..000000..     .000000000</v>
      </c>
      <c r="AD32" t="s">
        <v>245</v>
      </c>
      <c r="AE32">
        <f t="shared" si="5"/>
        <v>0</v>
      </c>
      <c r="AF32" t="s">
        <v>245</v>
      </c>
      <c r="AG32" t="s">
        <v>245</v>
      </c>
    </row>
    <row r="33" spans="1:33" x14ac:dyDescent="0.2">
      <c r="A33" s="20">
        <v>22</v>
      </c>
      <c r="C33" s="7"/>
      <c r="D33" s="44"/>
      <c r="E33" s="39" t="s">
        <v>244</v>
      </c>
      <c r="F33" s="44"/>
      <c r="G33" s="44" t="s">
        <v>146</v>
      </c>
      <c r="H33" s="31">
        <f t="shared" si="0"/>
        <v>0</v>
      </c>
      <c r="I33" s="45"/>
      <c r="J33" s="40"/>
      <c r="K33" s="36">
        <f t="shared" si="1"/>
        <v>0</v>
      </c>
      <c r="L33" s="40"/>
      <c r="M33" s="37">
        <f t="shared" si="2"/>
        <v>0</v>
      </c>
      <c r="AA33">
        <f t="shared" si="3"/>
        <v>0</v>
      </c>
      <c r="AB33" t="s">
        <v>245</v>
      </c>
      <c r="AC33" t="str">
        <f t="shared" si="4"/>
        <v>..000000..     .000000000</v>
      </c>
      <c r="AD33" t="s">
        <v>245</v>
      </c>
      <c r="AE33">
        <f t="shared" si="5"/>
        <v>0</v>
      </c>
      <c r="AF33" t="s">
        <v>245</v>
      </c>
      <c r="AG33" t="s">
        <v>245</v>
      </c>
    </row>
    <row r="34" spans="1:33" ht="21" customHeight="1" thickBot="1" x14ac:dyDescent="0.3">
      <c r="C34" s="7"/>
      <c r="D34" s="7"/>
      <c r="E34" s="7"/>
      <c r="F34" s="7"/>
      <c r="G34" s="32"/>
      <c r="H34" s="9" t="s">
        <v>168</v>
      </c>
      <c r="I34" s="46">
        <f>SUM(I12:I33)</f>
        <v>-1463</v>
      </c>
      <c r="K34" s="38">
        <f>SUM(K12:K33)</f>
        <v>1464</v>
      </c>
      <c r="M34" s="38">
        <f>SUM(M12:M33)</f>
        <v>1</v>
      </c>
    </row>
    <row r="35" spans="1:33" ht="13.5" thickTop="1" x14ac:dyDescent="0.2">
      <c r="C35" s="7"/>
      <c r="D35" s="7"/>
      <c r="E35" s="7"/>
      <c r="F35" s="7"/>
    </row>
    <row r="37" spans="1:33" x14ac:dyDescent="0.2">
      <c r="B37" s="3" t="s">
        <v>179</v>
      </c>
    </row>
    <row r="38" spans="1:33" x14ac:dyDescent="0.2">
      <c r="B38" s="1" t="s">
        <v>148</v>
      </c>
    </row>
    <row r="39" spans="1:33" x14ac:dyDescent="0.2">
      <c r="B39" s="1" t="s">
        <v>149</v>
      </c>
    </row>
    <row r="40" spans="1:33" x14ac:dyDescent="0.2">
      <c r="B40" s="1" t="s">
        <v>177</v>
      </c>
    </row>
    <row r="41" spans="1:33" x14ac:dyDescent="0.2">
      <c r="B41" s="1" t="s">
        <v>178</v>
      </c>
    </row>
    <row r="42" spans="1:33" x14ac:dyDescent="0.2">
      <c r="B42" s="54" t="s">
        <v>1132</v>
      </c>
    </row>
    <row r="43" spans="1:33" x14ac:dyDescent="0.2">
      <c r="B43" s="1" t="s">
        <v>517</v>
      </c>
    </row>
    <row r="44" spans="1:33" x14ac:dyDescent="0.2">
      <c r="B44" s="1" t="s">
        <v>173</v>
      </c>
    </row>
  </sheetData>
  <sheetProtection algorithmName="SHA-512" hashValue="UoFqw+6kQOSv+Sjixyob52a1mOYJkTd81fTGzyOt0bqm9Rng14Qt3nXKJtzhsmGZ+WLZjF5/jor0kse16XwVBQ==" saltValue="PX6AwfoGeLRyilbKEp2kdA==" spinCount="100000" sheet="1" objects="1" scenarios="1"/>
  <phoneticPr fontId="0" type="noConversion"/>
  <pageMargins left="0.25" right="0.75" top="1" bottom="1" header="0.5" footer="0.5"/>
  <pageSetup scale="75" orientation="landscape" horizontalDpi="0" r:id="rId1"/>
  <headerFooter alignWithMargins="0">
    <oddHeader>&amp;L&amp;8&amp;D&amp;C&amp;"Book Antiqua,Bold Italic"&amp;20&amp;UBUDGET CHANGE REQUEST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</vt:lpstr>
      <vt:lpstr>Operating&amp;Temp Personnel</vt:lpstr>
      <vt:lpstr>Ben Rates</vt:lpstr>
      <vt:lpstr>Object List</vt:lpstr>
      <vt:lpstr>Completed Copy</vt:lpstr>
      <vt:lpstr>_</vt:lpstr>
      <vt:lpstr>Objects</vt:lpstr>
      <vt:lpstr>'Completed Copy'!Print_Area</vt:lpstr>
      <vt:lpstr>'Operating&amp;Temp Personnel'!Print_Area</vt:lpstr>
      <vt:lpstr>'Object List'!Print_Titles</vt:lpstr>
      <vt:lpstr>Rates</vt:lpstr>
    </vt:vector>
  </TitlesOfParts>
  <Company>Financial Services, University of Guelph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Nakatsu</dc:creator>
  <cp:lastModifiedBy>Angeline Li-Malloy</cp:lastModifiedBy>
  <cp:lastPrinted>2011-05-16T13:28:52Z</cp:lastPrinted>
  <dcterms:created xsi:type="dcterms:W3CDTF">2001-01-24T16:02:59Z</dcterms:created>
  <dcterms:modified xsi:type="dcterms:W3CDTF">2020-12-18T16:24:10Z</dcterms:modified>
</cp:coreProperties>
</file>