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reggr\Documents\Michelle\2526 Forms\"/>
    </mc:Choice>
  </mc:AlternateContent>
  <xr:revisionPtr revIDLastSave="0" documentId="13_ncr:1_{51247336-94EE-4601-93E0-7AE723DDDC06}" xr6:coauthVersionLast="47" xr6:coauthVersionMax="47" xr10:uidLastSave="{00000000-0000-0000-0000-000000000000}"/>
  <workbookProtection workbookPassword="CF81" lockStructure="1"/>
  <bookViews>
    <workbookView xWindow="28680" yWindow="-120" windowWidth="29040" windowHeight="15720" activeTab="1" xr2:uid="{00000000-000D-0000-FFFF-FFFF00000000}"/>
  </bookViews>
  <sheets>
    <sheet name="Instruction" sheetId="2" r:id="rId1"/>
    <sheet name="Operating&amp;Temp Personnel" sheetId="5" r:id="rId2"/>
    <sheet name="Ben Rates" sheetId="6" r:id="rId3"/>
    <sheet name="Object List" sheetId="3" r:id="rId4"/>
    <sheet name="Completed Copy" sheetId="8" r:id="rId5"/>
  </sheets>
  <definedNames>
    <definedName name="_">'Ben Rates'!$B$2:$C$101</definedName>
    <definedName name="_xlnm._FilterDatabase" localSheetId="2" hidden="1">'Ben Rates'!$B$1:$D$95</definedName>
    <definedName name="_xlnm._FilterDatabase" localSheetId="3" hidden="1">'Object List'!$A$5:$C$5</definedName>
    <definedName name="Objects">'Object List'!$B$8:$E$818</definedName>
    <definedName name="_xlnm.Print_Area" localSheetId="4">'Completed Copy'!$A$1:$N$46</definedName>
    <definedName name="_xlnm.Print_Area" localSheetId="1">'Operating&amp;Temp Personnel'!$A$1:$P$219</definedName>
    <definedName name="_xlnm.Print_Titles" localSheetId="3">'Object List'!$1:$5</definedName>
    <definedName name="Rates">'Ben Rates'!$B$2:$C$103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5" l="1"/>
  <c r="H11" i="5"/>
  <c r="H197" i="5"/>
  <c r="K197" i="5"/>
  <c r="Z29" i="5" l="1"/>
  <c r="AB29" i="5"/>
  <c r="AD29" i="5"/>
  <c r="Z30" i="5"/>
  <c r="AB30" i="5"/>
  <c r="AD30" i="5"/>
  <c r="Z31" i="5"/>
  <c r="AB31" i="5"/>
  <c r="AD31" i="5"/>
  <c r="Z32" i="5"/>
  <c r="AB32" i="5"/>
  <c r="AD32" i="5"/>
  <c r="Z33" i="5"/>
  <c r="AB33" i="5"/>
  <c r="AD33" i="5"/>
  <c r="Z34" i="5"/>
  <c r="AB34" i="5"/>
  <c r="AD34" i="5"/>
  <c r="Z35" i="5"/>
  <c r="AB35" i="5"/>
  <c r="AD35" i="5"/>
  <c r="Z36" i="5"/>
  <c r="AB36" i="5"/>
  <c r="AD36" i="5"/>
  <c r="Z37" i="5"/>
  <c r="AB37" i="5"/>
  <c r="AD37" i="5"/>
  <c r="Z38" i="5"/>
  <c r="AB38" i="5"/>
  <c r="AD38" i="5"/>
  <c r="Z39" i="5"/>
  <c r="AB39" i="5"/>
  <c r="AD39" i="5"/>
  <c r="Z40" i="5"/>
  <c r="AB40" i="5"/>
  <c r="AD40" i="5"/>
  <c r="Z41" i="5"/>
  <c r="AB41" i="5"/>
  <c r="AD41" i="5"/>
  <c r="Z42" i="5"/>
  <c r="AB42" i="5"/>
  <c r="AD42" i="5"/>
  <c r="Z43" i="5"/>
  <c r="AB43" i="5"/>
  <c r="AD43" i="5"/>
  <c r="Z44" i="5"/>
  <c r="AB44" i="5"/>
  <c r="AD44" i="5"/>
  <c r="Z45" i="5"/>
  <c r="AB45" i="5"/>
  <c r="AD45" i="5"/>
  <c r="Z46" i="5"/>
  <c r="AB46" i="5"/>
  <c r="AD46" i="5"/>
  <c r="Z47" i="5"/>
  <c r="AB47" i="5"/>
  <c r="AD47" i="5"/>
  <c r="Z48" i="5"/>
  <c r="AB48" i="5"/>
  <c r="AD48" i="5"/>
  <c r="Z49" i="5"/>
  <c r="AB49" i="5"/>
  <c r="AD49" i="5"/>
  <c r="Z50" i="5"/>
  <c r="AB50" i="5"/>
  <c r="AD50" i="5"/>
  <c r="Z51" i="5"/>
  <c r="AB51" i="5"/>
  <c r="AD51" i="5"/>
  <c r="Z52" i="5"/>
  <c r="AB52" i="5"/>
  <c r="AD52" i="5"/>
  <c r="Z53" i="5"/>
  <c r="AB53" i="5"/>
  <c r="AD53" i="5"/>
  <c r="Z54" i="5"/>
  <c r="AB54" i="5"/>
  <c r="AD54" i="5"/>
  <c r="Z55" i="5"/>
  <c r="AB55" i="5"/>
  <c r="AD55" i="5"/>
  <c r="Z56" i="5"/>
  <c r="AB56" i="5"/>
  <c r="AD56" i="5"/>
  <c r="Z57" i="5"/>
  <c r="AB57" i="5"/>
  <c r="AD57" i="5"/>
  <c r="Z58" i="5"/>
  <c r="AB58" i="5"/>
  <c r="AD58" i="5"/>
  <c r="Z59" i="5"/>
  <c r="AB59" i="5"/>
  <c r="AD59" i="5"/>
  <c r="Z60" i="5"/>
  <c r="AB60" i="5"/>
  <c r="AD60" i="5"/>
  <c r="Z61" i="5"/>
  <c r="AB61" i="5"/>
  <c r="AD61" i="5"/>
  <c r="Z62" i="5"/>
  <c r="AB62" i="5"/>
  <c r="AD62" i="5"/>
  <c r="Z63" i="5"/>
  <c r="AB63" i="5"/>
  <c r="AD63" i="5"/>
  <c r="Z64" i="5"/>
  <c r="AB64" i="5"/>
  <c r="AD64" i="5"/>
  <c r="Z65" i="5"/>
  <c r="AB65" i="5"/>
  <c r="AD65" i="5"/>
  <c r="Z66" i="5"/>
  <c r="AB66" i="5"/>
  <c r="AD66" i="5"/>
  <c r="Z67" i="5"/>
  <c r="AB67" i="5"/>
  <c r="AD67" i="5"/>
  <c r="Z68" i="5"/>
  <c r="AB68" i="5"/>
  <c r="AD68" i="5"/>
  <c r="Z69" i="5"/>
  <c r="AB69" i="5"/>
  <c r="AD69" i="5"/>
  <c r="Z70" i="5"/>
  <c r="AB70" i="5"/>
  <c r="AD70" i="5"/>
  <c r="Z71" i="5"/>
  <c r="AB71" i="5"/>
  <c r="AD71" i="5"/>
  <c r="Z72" i="5"/>
  <c r="AB72" i="5"/>
  <c r="AD72" i="5"/>
  <c r="Z73" i="5"/>
  <c r="AB73" i="5"/>
  <c r="AD73" i="5"/>
  <c r="Z74" i="5"/>
  <c r="AB74" i="5"/>
  <c r="AD74" i="5"/>
  <c r="Z75" i="5"/>
  <c r="AB75" i="5"/>
  <c r="AD75" i="5"/>
  <c r="Z76" i="5"/>
  <c r="AB76" i="5"/>
  <c r="AD76" i="5"/>
  <c r="Z77" i="5"/>
  <c r="AB77" i="5"/>
  <c r="AD77" i="5"/>
  <c r="Z78" i="5"/>
  <c r="AB78" i="5"/>
  <c r="AD78" i="5"/>
  <c r="Z79" i="5"/>
  <c r="AB79" i="5"/>
  <c r="AD79" i="5"/>
  <c r="Z80" i="5"/>
  <c r="AB80" i="5"/>
  <c r="AD80" i="5"/>
  <c r="Z81" i="5"/>
  <c r="AB81" i="5"/>
  <c r="AD81" i="5"/>
  <c r="Z82" i="5"/>
  <c r="AB82" i="5"/>
  <c r="AD82" i="5"/>
  <c r="Z83" i="5"/>
  <c r="AB83" i="5"/>
  <c r="AD83" i="5"/>
  <c r="Z84" i="5"/>
  <c r="AB84" i="5"/>
  <c r="AD84" i="5"/>
  <c r="Z85" i="5"/>
  <c r="AB85" i="5"/>
  <c r="AD85" i="5"/>
  <c r="Z86" i="5"/>
  <c r="AB86" i="5"/>
  <c r="AD86" i="5"/>
  <c r="Z87" i="5"/>
  <c r="AB87" i="5"/>
  <c r="AD87" i="5"/>
  <c r="Z88" i="5"/>
  <c r="AB88" i="5"/>
  <c r="AD88" i="5"/>
  <c r="Z89" i="5"/>
  <c r="AB89" i="5"/>
  <c r="AD89" i="5"/>
  <c r="Z90" i="5"/>
  <c r="AB90" i="5"/>
  <c r="AD90" i="5"/>
  <c r="Z91" i="5"/>
  <c r="AB91" i="5"/>
  <c r="AD91" i="5"/>
  <c r="Z92" i="5"/>
  <c r="AB92" i="5"/>
  <c r="AD92" i="5"/>
  <c r="Z93" i="5"/>
  <c r="AB93" i="5"/>
  <c r="AD93" i="5"/>
  <c r="Z94" i="5"/>
  <c r="AB94" i="5"/>
  <c r="AD94" i="5"/>
  <c r="Z95" i="5"/>
  <c r="AB95" i="5"/>
  <c r="AD95" i="5"/>
  <c r="Z96" i="5"/>
  <c r="AB96" i="5"/>
  <c r="AD96" i="5"/>
  <c r="Z97" i="5"/>
  <c r="AB97" i="5"/>
  <c r="AD97" i="5"/>
  <c r="Z98" i="5"/>
  <c r="AB98" i="5"/>
  <c r="AD98" i="5"/>
  <c r="Z99" i="5"/>
  <c r="AB99" i="5"/>
  <c r="AD99" i="5"/>
  <c r="Z100" i="5"/>
  <c r="AB100" i="5"/>
  <c r="AD100" i="5"/>
  <c r="Z101" i="5"/>
  <c r="AB101" i="5"/>
  <c r="AD101" i="5"/>
  <c r="Z102" i="5"/>
  <c r="AB102" i="5"/>
  <c r="AD102" i="5"/>
  <c r="Z103" i="5"/>
  <c r="AB103" i="5"/>
  <c r="AD103" i="5"/>
  <c r="Z104" i="5"/>
  <c r="AB104" i="5"/>
  <c r="AD104" i="5"/>
  <c r="Z105" i="5"/>
  <c r="AB105" i="5"/>
  <c r="AD105" i="5"/>
  <c r="Z106" i="5"/>
  <c r="AB106" i="5"/>
  <c r="AD106" i="5"/>
  <c r="Z107" i="5"/>
  <c r="AB107" i="5"/>
  <c r="AD107" i="5"/>
  <c r="Z108" i="5"/>
  <c r="AB108" i="5"/>
  <c r="AD108" i="5"/>
  <c r="Z109" i="5"/>
  <c r="AB109" i="5"/>
  <c r="AD109" i="5"/>
  <c r="Z110" i="5"/>
  <c r="AB110" i="5"/>
  <c r="AD110" i="5"/>
  <c r="Z111" i="5"/>
  <c r="AB111" i="5"/>
  <c r="AD111" i="5"/>
  <c r="Z112" i="5"/>
  <c r="AB112" i="5"/>
  <c r="AD112" i="5"/>
  <c r="Z113" i="5"/>
  <c r="AB113" i="5"/>
  <c r="AD113" i="5"/>
  <c r="Z114" i="5"/>
  <c r="AB114" i="5"/>
  <c r="AD114" i="5"/>
  <c r="Z115" i="5"/>
  <c r="AB115" i="5"/>
  <c r="AD115" i="5"/>
  <c r="Z116" i="5"/>
  <c r="AB116" i="5"/>
  <c r="AD116" i="5"/>
  <c r="Z117" i="5"/>
  <c r="AB117" i="5"/>
  <c r="AD117" i="5"/>
  <c r="Z118" i="5"/>
  <c r="AB118" i="5"/>
  <c r="AD118" i="5"/>
  <c r="Z119" i="5"/>
  <c r="AB119" i="5"/>
  <c r="AD119" i="5"/>
  <c r="Z120" i="5"/>
  <c r="AB120" i="5"/>
  <c r="AD120" i="5"/>
  <c r="Z121" i="5"/>
  <c r="AB121" i="5"/>
  <c r="AD121" i="5"/>
  <c r="Z122" i="5"/>
  <c r="AB122" i="5"/>
  <c r="AD122" i="5"/>
  <c r="Z123" i="5"/>
  <c r="AB123" i="5"/>
  <c r="AD123" i="5"/>
  <c r="Z124" i="5"/>
  <c r="AB124" i="5"/>
  <c r="AD124" i="5"/>
  <c r="Z125" i="5"/>
  <c r="AB125" i="5"/>
  <c r="AD125" i="5"/>
  <c r="Z126" i="5"/>
  <c r="AB126" i="5"/>
  <c r="AD126" i="5"/>
  <c r="Z127" i="5"/>
  <c r="AB127" i="5"/>
  <c r="AD127" i="5"/>
  <c r="Z128" i="5"/>
  <c r="AB128" i="5"/>
  <c r="AD128" i="5"/>
  <c r="Z129" i="5"/>
  <c r="AB129" i="5"/>
  <c r="AD129" i="5"/>
  <c r="Z130" i="5"/>
  <c r="AB130" i="5"/>
  <c r="AD130" i="5"/>
  <c r="Z131" i="5"/>
  <c r="AB131" i="5"/>
  <c r="AD131" i="5"/>
  <c r="Z132" i="5"/>
  <c r="AB132" i="5"/>
  <c r="AD132" i="5"/>
  <c r="Z133" i="5"/>
  <c r="AB133" i="5"/>
  <c r="AD133" i="5"/>
  <c r="Z134" i="5"/>
  <c r="AB134" i="5"/>
  <c r="AD134" i="5"/>
  <c r="Z135" i="5"/>
  <c r="AB135" i="5"/>
  <c r="AD135" i="5"/>
  <c r="Z136" i="5"/>
  <c r="AB136" i="5"/>
  <c r="AD136" i="5"/>
  <c r="Z137" i="5"/>
  <c r="AB137" i="5"/>
  <c r="AD137" i="5"/>
  <c r="Z138" i="5"/>
  <c r="AB138" i="5"/>
  <c r="AD138" i="5"/>
  <c r="Z139" i="5"/>
  <c r="AB139" i="5"/>
  <c r="AD139" i="5"/>
  <c r="Z140" i="5"/>
  <c r="AB140" i="5"/>
  <c r="AD140" i="5"/>
  <c r="Z141" i="5"/>
  <c r="AB141" i="5"/>
  <c r="AD141" i="5"/>
  <c r="Z142" i="5"/>
  <c r="AB142" i="5"/>
  <c r="AD142" i="5"/>
  <c r="Z143" i="5"/>
  <c r="AB143" i="5"/>
  <c r="AD143" i="5"/>
  <c r="Z144" i="5"/>
  <c r="AB144" i="5"/>
  <c r="AD144" i="5"/>
  <c r="Z145" i="5"/>
  <c r="AB145" i="5"/>
  <c r="AD145" i="5"/>
  <c r="Z146" i="5"/>
  <c r="AB146" i="5"/>
  <c r="AD146" i="5"/>
  <c r="Z147" i="5"/>
  <c r="AB147" i="5"/>
  <c r="AD147" i="5"/>
  <c r="Z148" i="5"/>
  <c r="AB148" i="5"/>
  <c r="AD148" i="5"/>
  <c r="Z149" i="5"/>
  <c r="AB149" i="5"/>
  <c r="AD149" i="5"/>
  <c r="Z150" i="5"/>
  <c r="AB150" i="5"/>
  <c r="AD150" i="5"/>
  <c r="Z151" i="5"/>
  <c r="AB151" i="5"/>
  <c r="AD151" i="5"/>
  <c r="Z152" i="5"/>
  <c r="AB152" i="5"/>
  <c r="AD152" i="5"/>
  <c r="Z153" i="5"/>
  <c r="AB153" i="5"/>
  <c r="AD153" i="5"/>
  <c r="Z154" i="5"/>
  <c r="AB154" i="5"/>
  <c r="AD154" i="5"/>
  <c r="Z155" i="5"/>
  <c r="AB155" i="5"/>
  <c r="AD155" i="5"/>
  <c r="Z156" i="5"/>
  <c r="AB156" i="5"/>
  <c r="AD156" i="5"/>
  <c r="Z157" i="5"/>
  <c r="AB157" i="5"/>
  <c r="AD157" i="5"/>
  <c r="Z158" i="5"/>
  <c r="AB158" i="5"/>
  <c r="AD158" i="5"/>
  <c r="Z159" i="5"/>
  <c r="AB159" i="5"/>
  <c r="AD159" i="5"/>
  <c r="Z160" i="5"/>
  <c r="AB160" i="5"/>
  <c r="AD160" i="5"/>
  <c r="Z161" i="5"/>
  <c r="AB161" i="5"/>
  <c r="AD161" i="5"/>
  <c r="Z162" i="5"/>
  <c r="AB162" i="5"/>
  <c r="AD162" i="5"/>
  <c r="Z163" i="5"/>
  <c r="AB163" i="5"/>
  <c r="AD163" i="5"/>
  <c r="Z164" i="5"/>
  <c r="AB164" i="5"/>
  <c r="AD164" i="5"/>
  <c r="Z165" i="5"/>
  <c r="AB165" i="5"/>
  <c r="AD165" i="5"/>
  <c r="Z166" i="5"/>
  <c r="AB166" i="5"/>
  <c r="AD166" i="5"/>
  <c r="Z167" i="5"/>
  <c r="AB167" i="5"/>
  <c r="AD167" i="5"/>
  <c r="Z168" i="5"/>
  <c r="AB168" i="5"/>
  <c r="AD168" i="5"/>
  <c r="Z169" i="5"/>
  <c r="AB169" i="5"/>
  <c r="AD169" i="5"/>
  <c r="Z170" i="5"/>
  <c r="AB170" i="5"/>
  <c r="AD170" i="5"/>
  <c r="Z171" i="5"/>
  <c r="AB171" i="5"/>
  <c r="AD171" i="5"/>
  <c r="Z172" i="5"/>
  <c r="AB172" i="5"/>
  <c r="AD172" i="5"/>
  <c r="Z173" i="5"/>
  <c r="AB173" i="5"/>
  <c r="AD173" i="5"/>
  <c r="Z174" i="5"/>
  <c r="AB174" i="5"/>
  <c r="AD174" i="5"/>
  <c r="Z175" i="5"/>
  <c r="AB175" i="5"/>
  <c r="AD175" i="5"/>
  <c r="Z176" i="5"/>
  <c r="AB176" i="5"/>
  <c r="AD176" i="5"/>
  <c r="Z177" i="5"/>
  <c r="AB177" i="5"/>
  <c r="AD177" i="5"/>
  <c r="Z178" i="5"/>
  <c r="AB178" i="5"/>
  <c r="AD178" i="5"/>
  <c r="Z179" i="5"/>
  <c r="AB179" i="5"/>
  <c r="AD179" i="5"/>
  <c r="Z180" i="5"/>
  <c r="AB180" i="5"/>
  <c r="AD180" i="5"/>
  <c r="Z181" i="5"/>
  <c r="AB181" i="5"/>
  <c r="AD181" i="5"/>
  <c r="Z182" i="5"/>
  <c r="AB182" i="5"/>
  <c r="AD182" i="5"/>
  <c r="Z183" i="5"/>
  <c r="AB183" i="5"/>
  <c r="AD183" i="5"/>
  <c r="Z184" i="5"/>
  <c r="AB184" i="5"/>
  <c r="AD184" i="5"/>
  <c r="Z185" i="5"/>
  <c r="AB185" i="5"/>
  <c r="AD185" i="5"/>
  <c r="Z186" i="5"/>
  <c r="AB186" i="5"/>
  <c r="AD186" i="5"/>
  <c r="Z187" i="5"/>
  <c r="AB187" i="5"/>
  <c r="AD187" i="5"/>
  <c r="Z188" i="5"/>
  <c r="AB188" i="5"/>
  <c r="AD188" i="5"/>
  <c r="Z189" i="5"/>
  <c r="AB189" i="5"/>
  <c r="AD189" i="5"/>
  <c r="Z190" i="5"/>
  <c r="AB190" i="5"/>
  <c r="AD190" i="5"/>
  <c r="Z191" i="5"/>
  <c r="AB191" i="5"/>
  <c r="AD191" i="5"/>
  <c r="Z192" i="5"/>
  <c r="AB192" i="5"/>
  <c r="AD192" i="5"/>
  <c r="Z193" i="5"/>
  <c r="AB193" i="5"/>
  <c r="AD193" i="5"/>
  <c r="Z194" i="5"/>
  <c r="AB194" i="5"/>
  <c r="AD194" i="5"/>
  <c r="Z195" i="5"/>
  <c r="AB195" i="5"/>
  <c r="AD195" i="5"/>
  <c r="Z196" i="5"/>
  <c r="AB196" i="5"/>
  <c r="AD196" i="5"/>
  <c r="Z197" i="5"/>
  <c r="AB197" i="5"/>
  <c r="AD197" i="5"/>
  <c r="AE197" i="5"/>
  <c r="AF197" i="5" s="1"/>
  <c r="Z198" i="5"/>
  <c r="AB198" i="5"/>
  <c r="AD198" i="5"/>
  <c r="P27" i="5"/>
  <c r="O27" i="5" s="1"/>
  <c r="N27" i="5" s="1"/>
  <c r="P28" i="5"/>
  <c r="O28" i="5" s="1"/>
  <c r="N28" i="5" s="1"/>
  <c r="P29" i="5"/>
  <c r="O29" i="5" s="1"/>
  <c r="N29" i="5" s="1"/>
  <c r="P30" i="5"/>
  <c r="O30" i="5" s="1"/>
  <c r="N30" i="5" s="1"/>
  <c r="P31" i="5"/>
  <c r="O31" i="5" s="1"/>
  <c r="N31" i="5" s="1"/>
  <c r="P32" i="5"/>
  <c r="O32" i="5" s="1"/>
  <c r="N32" i="5" s="1"/>
  <c r="P33" i="5"/>
  <c r="O33" i="5" s="1"/>
  <c r="N33" i="5" s="1"/>
  <c r="P34" i="5"/>
  <c r="O34" i="5" s="1"/>
  <c r="N34" i="5" s="1"/>
  <c r="P35" i="5"/>
  <c r="O35" i="5" s="1"/>
  <c r="N35" i="5" s="1"/>
  <c r="P36" i="5"/>
  <c r="O36" i="5" s="1"/>
  <c r="N36" i="5" s="1"/>
  <c r="P37" i="5"/>
  <c r="O37" i="5" s="1"/>
  <c r="N37" i="5" s="1"/>
  <c r="P38" i="5"/>
  <c r="O38" i="5" s="1"/>
  <c r="N38" i="5" s="1"/>
  <c r="P39" i="5"/>
  <c r="O39" i="5" s="1"/>
  <c r="N39" i="5" s="1"/>
  <c r="P40" i="5"/>
  <c r="O40" i="5" s="1"/>
  <c r="N40" i="5" s="1"/>
  <c r="P41" i="5"/>
  <c r="O41" i="5" s="1"/>
  <c r="N41" i="5" s="1"/>
  <c r="P42" i="5"/>
  <c r="O42" i="5" s="1"/>
  <c r="N42" i="5" s="1"/>
  <c r="P43" i="5"/>
  <c r="O43" i="5" s="1"/>
  <c r="N43" i="5" s="1"/>
  <c r="P44" i="5"/>
  <c r="O44" i="5" s="1"/>
  <c r="N44" i="5" s="1"/>
  <c r="P45" i="5"/>
  <c r="O45" i="5" s="1"/>
  <c r="N45" i="5" s="1"/>
  <c r="P46" i="5"/>
  <c r="O46" i="5" s="1"/>
  <c r="N46" i="5" s="1"/>
  <c r="P47" i="5"/>
  <c r="O47" i="5" s="1"/>
  <c r="N47" i="5" s="1"/>
  <c r="P48" i="5"/>
  <c r="O48" i="5" s="1"/>
  <c r="N48" i="5" s="1"/>
  <c r="P49" i="5"/>
  <c r="O49" i="5" s="1"/>
  <c r="N49" i="5" s="1"/>
  <c r="P50" i="5"/>
  <c r="O50" i="5" s="1"/>
  <c r="N50" i="5" s="1"/>
  <c r="P51" i="5"/>
  <c r="O51" i="5" s="1"/>
  <c r="N51" i="5" s="1"/>
  <c r="P52" i="5"/>
  <c r="O52" i="5" s="1"/>
  <c r="N52" i="5" s="1"/>
  <c r="P53" i="5"/>
  <c r="O53" i="5" s="1"/>
  <c r="N53" i="5" s="1"/>
  <c r="P54" i="5"/>
  <c r="O54" i="5" s="1"/>
  <c r="N54" i="5" s="1"/>
  <c r="P55" i="5"/>
  <c r="O55" i="5" s="1"/>
  <c r="N55" i="5" s="1"/>
  <c r="P56" i="5"/>
  <c r="O56" i="5" s="1"/>
  <c r="N56" i="5" s="1"/>
  <c r="P57" i="5"/>
  <c r="O57" i="5" s="1"/>
  <c r="N57" i="5" s="1"/>
  <c r="P58" i="5"/>
  <c r="O58" i="5" s="1"/>
  <c r="N58" i="5" s="1"/>
  <c r="P59" i="5"/>
  <c r="O59" i="5" s="1"/>
  <c r="N59" i="5" s="1"/>
  <c r="P60" i="5"/>
  <c r="O60" i="5" s="1"/>
  <c r="N60" i="5" s="1"/>
  <c r="P61" i="5"/>
  <c r="O61" i="5" s="1"/>
  <c r="N61" i="5" s="1"/>
  <c r="P62" i="5"/>
  <c r="O62" i="5" s="1"/>
  <c r="N62" i="5" s="1"/>
  <c r="P63" i="5"/>
  <c r="O63" i="5" s="1"/>
  <c r="N63" i="5" s="1"/>
  <c r="P64" i="5"/>
  <c r="O64" i="5" s="1"/>
  <c r="N64" i="5" s="1"/>
  <c r="O65" i="5"/>
  <c r="N65" i="5" s="1"/>
  <c r="P65" i="5"/>
  <c r="P66" i="5"/>
  <c r="O66" i="5" s="1"/>
  <c r="N66" i="5" s="1"/>
  <c r="P67" i="5"/>
  <c r="O67" i="5" s="1"/>
  <c r="N67" i="5" s="1"/>
  <c r="P68" i="5"/>
  <c r="O68" i="5" s="1"/>
  <c r="N68" i="5" s="1"/>
  <c r="O69" i="5"/>
  <c r="N69" i="5" s="1"/>
  <c r="P69" i="5"/>
  <c r="P70" i="5"/>
  <c r="O70" i="5" s="1"/>
  <c r="N70" i="5" s="1"/>
  <c r="P71" i="5"/>
  <c r="O71" i="5" s="1"/>
  <c r="N71" i="5" s="1"/>
  <c r="P72" i="5"/>
  <c r="O72" i="5" s="1"/>
  <c r="N72" i="5" s="1"/>
  <c r="O73" i="5"/>
  <c r="N73" i="5" s="1"/>
  <c r="P73" i="5"/>
  <c r="P74" i="5"/>
  <c r="O74" i="5" s="1"/>
  <c r="N74" i="5" s="1"/>
  <c r="P75" i="5"/>
  <c r="O75" i="5" s="1"/>
  <c r="N75" i="5" s="1"/>
  <c r="P76" i="5"/>
  <c r="O76" i="5" s="1"/>
  <c r="N76" i="5" s="1"/>
  <c r="O77" i="5"/>
  <c r="N77" i="5" s="1"/>
  <c r="P77" i="5"/>
  <c r="P78" i="5"/>
  <c r="O78" i="5" s="1"/>
  <c r="N78" i="5" s="1"/>
  <c r="P79" i="5"/>
  <c r="O79" i="5" s="1"/>
  <c r="N79" i="5" s="1"/>
  <c r="P80" i="5"/>
  <c r="O80" i="5" s="1"/>
  <c r="N80" i="5" s="1"/>
  <c r="O81" i="5"/>
  <c r="N81" i="5" s="1"/>
  <c r="P81" i="5"/>
  <c r="P82" i="5"/>
  <c r="O82" i="5" s="1"/>
  <c r="N82" i="5" s="1"/>
  <c r="P83" i="5"/>
  <c r="O83" i="5" s="1"/>
  <c r="N83" i="5" s="1"/>
  <c r="P84" i="5"/>
  <c r="O84" i="5" s="1"/>
  <c r="N84" i="5" s="1"/>
  <c r="O85" i="5"/>
  <c r="N85" i="5" s="1"/>
  <c r="P85" i="5"/>
  <c r="P86" i="5"/>
  <c r="O86" i="5" s="1"/>
  <c r="N86" i="5" s="1"/>
  <c r="P87" i="5"/>
  <c r="O87" i="5" s="1"/>
  <c r="N87" i="5" s="1"/>
  <c r="P88" i="5"/>
  <c r="O88" i="5" s="1"/>
  <c r="N88" i="5" s="1"/>
  <c r="O89" i="5"/>
  <c r="N89" i="5" s="1"/>
  <c r="P89" i="5"/>
  <c r="P90" i="5"/>
  <c r="O90" i="5" s="1"/>
  <c r="N90" i="5" s="1"/>
  <c r="P91" i="5"/>
  <c r="O91" i="5" s="1"/>
  <c r="N91" i="5" s="1"/>
  <c r="P92" i="5"/>
  <c r="O92" i="5" s="1"/>
  <c r="N92" i="5" s="1"/>
  <c r="O93" i="5"/>
  <c r="N93" i="5" s="1"/>
  <c r="P93" i="5"/>
  <c r="P94" i="5"/>
  <c r="O94" i="5" s="1"/>
  <c r="N94" i="5" s="1"/>
  <c r="P95" i="5"/>
  <c r="O95" i="5" s="1"/>
  <c r="N95" i="5" s="1"/>
  <c r="P96" i="5"/>
  <c r="O96" i="5" s="1"/>
  <c r="N96" i="5" s="1"/>
  <c r="O97" i="5"/>
  <c r="N97" i="5" s="1"/>
  <c r="P97" i="5"/>
  <c r="P98" i="5"/>
  <c r="O98" i="5" s="1"/>
  <c r="N98" i="5" s="1"/>
  <c r="P99" i="5"/>
  <c r="O99" i="5" s="1"/>
  <c r="N99" i="5" s="1"/>
  <c r="P100" i="5"/>
  <c r="O100" i="5" s="1"/>
  <c r="N100" i="5" s="1"/>
  <c r="O101" i="5"/>
  <c r="N101" i="5" s="1"/>
  <c r="P101" i="5"/>
  <c r="P102" i="5"/>
  <c r="O102" i="5" s="1"/>
  <c r="N102" i="5" s="1"/>
  <c r="P103" i="5"/>
  <c r="O103" i="5" s="1"/>
  <c r="N103" i="5" s="1"/>
  <c r="P104" i="5"/>
  <c r="O104" i="5" s="1"/>
  <c r="N104" i="5" s="1"/>
  <c r="O105" i="5"/>
  <c r="N105" i="5" s="1"/>
  <c r="P105" i="5"/>
  <c r="P106" i="5"/>
  <c r="O106" i="5" s="1"/>
  <c r="N106" i="5" s="1"/>
  <c r="P107" i="5"/>
  <c r="O107" i="5" s="1"/>
  <c r="N107" i="5" s="1"/>
  <c r="P108" i="5"/>
  <c r="O108" i="5" s="1"/>
  <c r="N108" i="5" s="1"/>
  <c r="O109" i="5"/>
  <c r="N109" i="5" s="1"/>
  <c r="P109" i="5"/>
  <c r="P110" i="5"/>
  <c r="O110" i="5" s="1"/>
  <c r="N110" i="5" s="1"/>
  <c r="P111" i="5"/>
  <c r="O111" i="5" s="1"/>
  <c r="N111" i="5" s="1"/>
  <c r="P112" i="5"/>
  <c r="O112" i="5" s="1"/>
  <c r="N112" i="5" s="1"/>
  <c r="O113" i="5"/>
  <c r="N113" i="5" s="1"/>
  <c r="P113" i="5"/>
  <c r="P114" i="5"/>
  <c r="O114" i="5" s="1"/>
  <c r="N114" i="5" s="1"/>
  <c r="P115" i="5"/>
  <c r="O115" i="5" s="1"/>
  <c r="N115" i="5" s="1"/>
  <c r="P116" i="5"/>
  <c r="O116" i="5" s="1"/>
  <c r="N116" i="5" s="1"/>
  <c r="O117" i="5"/>
  <c r="N117" i="5" s="1"/>
  <c r="P117" i="5"/>
  <c r="P118" i="5"/>
  <c r="O118" i="5" s="1"/>
  <c r="N118" i="5" s="1"/>
  <c r="P119" i="5"/>
  <c r="O119" i="5" s="1"/>
  <c r="N119" i="5" s="1"/>
  <c r="P120" i="5"/>
  <c r="O120" i="5" s="1"/>
  <c r="N120" i="5" s="1"/>
  <c r="O121" i="5"/>
  <c r="N121" i="5" s="1"/>
  <c r="P121" i="5"/>
  <c r="P122" i="5"/>
  <c r="O122" i="5" s="1"/>
  <c r="N122" i="5" s="1"/>
  <c r="P123" i="5"/>
  <c r="O123" i="5" s="1"/>
  <c r="N123" i="5" s="1"/>
  <c r="P124" i="5"/>
  <c r="O124" i="5" s="1"/>
  <c r="N124" i="5" s="1"/>
  <c r="O125" i="5"/>
  <c r="N125" i="5" s="1"/>
  <c r="P125" i="5"/>
  <c r="P126" i="5"/>
  <c r="O126" i="5" s="1"/>
  <c r="N126" i="5" s="1"/>
  <c r="P127" i="5"/>
  <c r="O127" i="5" s="1"/>
  <c r="N127" i="5" s="1"/>
  <c r="P128" i="5"/>
  <c r="O128" i="5" s="1"/>
  <c r="N128" i="5" s="1"/>
  <c r="O129" i="5"/>
  <c r="N129" i="5" s="1"/>
  <c r="P129" i="5"/>
  <c r="P130" i="5"/>
  <c r="O130" i="5" s="1"/>
  <c r="N130" i="5" s="1"/>
  <c r="P131" i="5"/>
  <c r="O131" i="5" s="1"/>
  <c r="N131" i="5" s="1"/>
  <c r="P132" i="5"/>
  <c r="O132" i="5" s="1"/>
  <c r="N132" i="5" s="1"/>
  <c r="O133" i="5"/>
  <c r="N133" i="5" s="1"/>
  <c r="P133" i="5"/>
  <c r="P134" i="5"/>
  <c r="O134" i="5" s="1"/>
  <c r="N134" i="5" s="1"/>
  <c r="P135" i="5"/>
  <c r="O135" i="5" s="1"/>
  <c r="N135" i="5" s="1"/>
  <c r="P136" i="5"/>
  <c r="O136" i="5" s="1"/>
  <c r="N136" i="5" s="1"/>
  <c r="O137" i="5"/>
  <c r="N137" i="5" s="1"/>
  <c r="P137" i="5"/>
  <c r="P138" i="5"/>
  <c r="O138" i="5" s="1"/>
  <c r="N138" i="5" s="1"/>
  <c r="P139" i="5"/>
  <c r="O139" i="5" s="1"/>
  <c r="N139" i="5" s="1"/>
  <c r="P140" i="5"/>
  <c r="O140" i="5" s="1"/>
  <c r="N140" i="5" s="1"/>
  <c r="O141" i="5"/>
  <c r="N141" i="5" s="1"/>
  <c r="P141" i="5"/>
  <c r="P142" i="5"/>
  <c r="O142" i="5" s="1"/>
  <c r="N142" i="5" s="1"/>
  <c r="P143" i="5"/>
  <c r="O143" i="5" s="1"/>
  <c r="N143" i="5" s="1"/>
  <c r="P144" i="5"/>
  <c r="O144" i="5" s="1"/>
  <c r="N144" i="5" s="1"/>
  <c r="O145" i="5"/>
  <c r="N145" i="5" s="1"/>
  <c r="P145" i="5"/>
  <c r="P146" i="5"/>
  <c r="O146" i="5" s="1"/>
  <c r="N146" i="5" s="1"/>
  <c r="P147" i="5"/>
  <c r="O147" i="5" s="1"/>
  <c r="N147" i="5" s="1"/>
  <c r="P148" i="5"/>
  <c r="O148" i="5" s="1"/>
  <c r="N148" i="5" s="1"/>
  <c r="O149" i="5"/>
  <c r="N149" i="5" s="1"/>
  <c r="P149" i="5"/>
  <c r="P150" i="5"/>
  <c r="O150" i="5" s="1"/>
  <c r="N150" i="5" s="1"/>
  <c r="P151" i="5"/>
  <c r="O151" i="5" s="1"/>
  <c r="N151" i="5" s="1"/>
  <c r="P152" i="5"/>
  <c r="O152" i="5" s="1"/>
  <c r="N152" i="5" s="1"/>
  <c r="O153" i="5"/>
  <c r="N153" i="5" s="1"/>
  <c r="P153" i="5"/>
  <c r="P154" i="5"/>
  <c r="O154" i="5" s="1"/>
  <c r="N154" i="5" s="1"/>
  <c r="P155" i="5"/>
  <c r="O155" i="5" s="1"/>
  <c r="N155" i="5" s="1"/>
  <c r="P156" i="5"/>
  <c r="O156" i="5" s="1"/>
  <c r="N156" i="5" s="1"/>
  <c r="O157" i="5"/>
  <c r="N157" i="5" s="1"/>
  <c r="P157" i="5"/>
  <c r="P158" i="5"/>
  <c r="O158" i="5" s="1"/>
  <c r="N158" i="5" s="1"/>
  <c r="P159" i="5"/>
  <c r="O159" i="5" s="1"/>
  <c r="N159" i="5" s="1"/>
  <c r="P160" i="5"/>
  <c r="O160" i="5" s="1"/>
  <c r="N160" i="5" s="1"/>
  <c r="O161" i="5"/>
  <c r="N161" i="5" s="1"/>
  <c r="P161" i="5"/>
  <c r="P162" i="5"/>
  <c r="O162" i="5" s="1"/>
  <c r="N162" i="5" s="1"/>
  <c r="P163" i="5"/>
  <c r="O163" i="5" s="1"/>
  <c r="N163" i="5" s="1"/>
  <c r="P164" i="5"/>
  <c r="O164" i="5" s="1"/>
  <c r="N164" i="5" s="1"/>
  <c r="O165" i="5"/>
  <c r="N165" i="5" s="1"/>
  <c r="P165" i="5"/>
  <c r="P166" i="5"/>
  <c r="O166" i="5" s="1"/>
  <c r="N166" i="5" s="1"/>
  <c r="P167" i="5"/>
  <c r="O167" i="5" s="1"/>
  <c r="N167" i="5" s="1"/>
  <c r="P168" i="5"/>
  <c r="O168" i="5" s="1"/>
  <c r="N168" i="5" s="1"/>
  <c r="O169" i="5"/>
  <c r="N169" i="5" s="1"/>
  <c r="P169" i="5"/>
  <c r="P170" i="5"/>
  <c r="O170" i="5" s="1"/>
  <c r="N170" i="5" s="1"/>
  <c r="P171" i="5"/>
  <c r="O171" i="5" s="1"/>
  <c r="N171" i="5" s="1"/>
  <c r="P172" i="5"/>
  <c r="O172" i="5" s="1"/>
  <c r="N172" i="5" s="1"/>
  <c r="O173" i="5"/>
  <c r="N173" i="5" s="1"/>
  <c r="P173" i="5"/>
  <c r="P174" i="5"/>
  <c r="O174" i="5" s="1"/>
  <c r="N174" i="5" s="1"/>
  <c r="P175" i="5"/>
  <c r="O175" i="5" s="1"/>
  <c r="N175" i="5" s="1"/>
  <c r="P176" i="5"/>
  <c r="O176" i="5" s="1"/>
  <c r="N176" i="5" s="1"/>
  <c r="O177" i="5"/>
  <c r="N177" i="5" s="1"/>
  <c r="P177" i="5"/>
  <c r="P178" i="5"/>
  <c r="O178" i="5" s="1"/>
  <c r="N178" i="5" s="1"/>
  <c r="O179" i="5"/>
  <c r="N179" i="5" s="1"/>
  <c r="P179" i="5"/>
  <c r="P180" i="5"/>
  <c r="O180" i="5" s="1"/>
  <c r="N180" i="5" s="1"/>
  <c r="O181" i="5"/>
  <c r="N181" i="5" s="1"/>
  <c r="P181" i="5"/>
  <c r="P182" i="5"/>
  <c r="O182" i="5" s="1"/>
  <c r="N182" i="5" s="1"/>
  <c r="O183" i="5"/>
  <c r="N183" i="5" s="1"/>
  <c r="P183" i="5"/>
  <c r="P184" i="5"/>
  <c r="O184" i="5" s="1"/>
  <c r="N184" i="5" s="1"/>
  <c r="O185" i="5"/>
  <c r="N185" i="5" s="1"/>
  <c r="P185" i="5"/>
  <c r="P186" i="5"/>
  <c r="O186" i="5" s="1"/>
  <c r="N186" i="5" s="1"/>
  <c r="O187" i="5"/>
  <c r="N187" i="5" s="1"/>
  <c r="P187" i="5"/>
  <c r="P188" i="5"/>
  <c r="O188" i="5" s="1"/>
  <c r="N188" i="5" s="1"/>
  <c r="O189" i="5"/>
  <c r="N189" i="5" s="1"/>
  <c r="P189" i="5"/>
  <c r="P190" i="5"/>
  <c r="O190" i="5" s="1"/>
  <c r="N190" i="5" s="1"/>
  <c r="O191" i="5"/>
  <c r="N191" i="5" s="1"/>
  <c r="P191" i="5"/>
  <c r="P192" i="5"/>
  <c r="O192" i="5" s="1"/>
  <c r="N192" i="5" s="1"/>
  <c r="O193" i="5"/>
  <c r="N193" i="5" s="1"/>
  <c r="P193" i="5"/>
  <c r="P194" i="5"/>
  <c r="O194" i="5" s="1"/>
  <c r="N194" i="5" s="1"/>
  <c r="O195" i="5"/>
  <c r="N195" i="5" s="1"/>
  <c r="P195" i="5"/>
  <c r="P196" i="5"/>
  <c r="O196" i="5" s="1"/>
  <c r="N196" i="5" s="1"/>
  <c r="P197" i="5"/>
  <c r="O197" i="5" s="1"/>
  <c r="N197" i="5" s="1"/>
  <c r="P198" i="5"/>
  <c r="O198" i="5" s="1"/>
  <c r="N198" i="5" s="1"/>
  <c r="P199" i="5"/>
  <c r="O199" i="5" s="1"/>
  <c r="N199" i="5" s="1"/>
  <c r="P200" i="5"/>
  <c r="O200" i="5" s="1"/>
  <c r="N200" i="5" s="1"/>
  <c r="O201" i="5"/>
  <c r="N201" i="5" s="1"/>
  <c r="P201" i="5"/>
  <c r="P202" i="5"/>
  <c r="O202" i="5" s="1"/>
  <c r="N202" i="5" s="1"/>
  <c r="P203" i="5"/>
  <c r="O203" i="5" s="1"/>
  <c r="N203" i="5" s="1"/>
  <c r="P204" i="5"/>
  <c r="O204" i="5" s="1"/>
  <c r="N204" i="5" s="1"/>
  <c r="O205" i="5"/>
  <c r="N205" i="5" s="1"/>
  <c r="P205" i="5"/>
  <c r="P206" i="5"/>
  <c r="O206" i="5" s="1"/>
  <c r="N206" i="5" s="1"/>
  <c r="P207" i="5"/>
  <c r="O207" i="5" s="1"/>
  <c r="N207" i="5" s="1"/>
  <c r="P208" i="5"/>
  <c r="O208" i="5" s="1"/>
  <c r="N208" i="5" s="1"/>
  <c r="P209" i="5"/>
  <c r="O209" i="5" s="1"/>
  <c r="N209" i="5" s="1"/>
  <c r="H184" i="5"/>
  <c r="K184" i="5"/>
  <c r="M184" i="5" s="1"/>
  <c r="H185" i="5"/>
  <c r="K185" i="5"/>
  <c r="M185" i="5" s="1"/>
  <c r="H186" i="5"/>
  <c r="K186" i="5"/>
  <c r="M186" i="5" s="1"/>
  <c r="H187" i="5"/>
  <c r="K187" i="5"/>
  <c r="M187" i="5" s="1"/>
  <c r="H188" i="5"/>
  <c r="K188" i="5"/>
  <c r="M188" i="5" s="1"/>
  <c r="H189" i="5"/>
  <c r="K189" i="5"/>
  <c r="M189" i="5" s="1"/>
  <c r="H190" i="5"/>
  <c r="K190" i="5"/>
  <c r="M190" i="5" s="1"/>
  <c r="H191" i="5"/>
  <c r="K191" i="5"/>
  <c r="M191" i="5" s="1"/>
  <c r="H192" i="5"/>
  <c r="K192" i="5"/>
  <c r="M192" i="5" s="1"/>
  <c r="H193" i="5"/>
  <c r="K193" i="5"/>
  <c r="M193" i="5" s="1"/>
  <c r="H194" i="5"/>
  <c r="K194" i="5"/>
  <c r="M194" i="5" s="1"/>
  <c r="H195" i="5"/>
  <c r="K195" i="5"/>
  <c r="M195" i="5" s="1"/>
  <c r="H196" i="5"/>
  <c r="K196" i="5"/>
  <c r="M196" i="5" s="1"/>
  <c r="M197" i="5"/>
  <c r="H198" i="5"/>
  <c r="K198" i="5"/>
  <c r="M198" i="5" s="1"/>
  <c r="H199" i="5"/>
  <c r="K199" i="5"/>
  <c r="M199" i="5" s="1"/>
  <c r="H200" i="5"/>
  <c r="K200" i="5"/>
  <c r="M200" i="5" s="1"/>
  <c r="H201" i="5"/>
  <c r="K201" i="5"/>
  <c r="M201" i="5" s="1"/>
  <c r="H202" i="5"/>
  <c r="K202" i="5"/>
  <c r="M202" i="5" s="1"/>
  <c r="H203" i="5"/>
  <c r="K203" i="5"/>
  <c r="M203" i="5" s="1"/>
  <c r="H204" i="5"/>
  <c r="K204" i="5"/>
  <c r="M204" i="5" s="1"/>
  <c r="H205" i="5"/>
  <c r="K205" i="5"/>
  <c r="M205" i="5" s="1"/>
  <c r="H206" i="5"/>
  <c r="K206" i="5"/>
  <c r="M206" i="5" s="1"/>
  <c r="H207" i="5"/>
  <c r="K207" i="5"/>
  <c r="M207" i="5" s="1"/>
  <c r="H208" i="5"/>
  <c r="K208" i="5"/>
  <c r="M208" i="5" s="1"/>
  <c r="H209" i="5"/>
  <c r="K209" i="5"/>
  <c r="M209" i="5" s="1"/>
  <c r="H49" i="5"/>
  <c r="K49" i="5"/>
  <c r="M49" i="5" s="1"/>
  <c r="H50" i="5"/>
  <c r="K50" i="5"/>
  <c r="H51" i="5"/>
  <c r="K51" i="5"/>
  <c r="M51" i="5" s="1"/>
  <c r="H52" i="5"/>
  <c r="K52" i="5"/>
  <c r="H53" i="5"/>
  <c r="K53" i="5"/>
  <c r="M53" i="5" s="1"/>
  <c r="H54" i="5"/>
  <c r="K54" i="5"/>
  <c r="H55" i="5"/>
  <c r="K55" i="5"/>
  <c r="M55" i="5" s="1"/>
  <c r="H56" i="5"/>
  <c r="K56" i="5"/>
  <c r="H57" i="5"/>
  <c r="K57" i="5"/>
  <c r="M57" i="5" s="1"/>
  <c r="H58" i="5"/>
  <c r="K58" i="5"/>
  <c r="H59" i="5"/>
  <c r="K59" i="5"/>
  <c r="M59" i="5" s="1"/>
  <c r="H60" i="5"/>
  <c r="K60" i="5"/>
  <c r="H61" i="5"/>
  <c r="K61" i="5"/>
  <c r="M61" i="5" s="1"/>
  <c r="H62" i="5"/>
  <c r="K62" i="5"/>
  <c r="H63" i="5"/>
  <c r="K63" i="5"/>
  <c r="M63" i="5" s="1"/>
  <c r="H64" i="5"/>
  <c r="K64" i="5"/>
  <c r="H65" i="5"/>
  <c r="K65" i="5"/>
  <c r="M65" i="5" s="1"/>
  <c r="H66" i="5"/>
  <c r="K66" i="5"/>
  <c r="H67" i="5"/>
  <c r="K67" i="5"/>
  <c r="M67" i="5" s="1"/>
  <c r="H68" i="5"/>
  <c r="K68" i="5"/>
  <c r="H69" i="5"/>
  <c r="K69" i="5"/>
  <c r="M69" i="5" s="1"/>
  <c r="H70" i="5"/>
  <c r="K70" i="5"/>
  <c r="H71" i="5"/>
  <c r="K71" i="5"/>
  <c r="M71" i="5" s="1"/>
  <c r="H72" i="5"/>
  <c r="K72" i="5"/>
  <c r="H73" i="5"/>
  <c r="K73" i="5"/>
  <c r="M73" i="5" s="1"/>
  <c r="H74" i="5"/>
  <c r="K74" i="5"/>
  <c r="H75" i="5"/>
  <c r="K75" i="5"/>
  <c r="M75" i="5" s="1"/>
  <c r="H76" i="5"/>
  <c r="K76" i="5"/>
  <c r="H77" i="5"/>
  <c r="K77" i="5"/>
  <c r="M77" i="5" s="1"/>
  <c r="H78" i="5"/>
  <c r="K78" i="5"/>
  <c r="H79" i="5"/>
  <c r="K79" i="5"/>
  <c r="M79" i="5" s="1"/>
  <c r="H80" i="5"/>
  <c r="K80" i="5"/>
  <c r="H81" i="5"/>
  <c r="K81" i="5"/>
  <c r="M81" i="5" s="1"/>
  <c r="H82" i="5"/>
  <c r="K82" i="5"/>
  <c r="H83" i="5"/>
  <c r="K83" i="5"/>
  <c r="M83" i="5" s="1"/>
  <c r="H84" i="5"/>
  <c r="K84" i="5"/>
  <c r="H85" i="5"/>
  <c r="K85" i="5"/>
  <c r="M85" i="5" s="1"/>
  <c r="H86" i="5"/>
  <c r="K86" i="5"/>
  <c r="H87" i="5"/>
  <c r="K87" i="5"/>
  <c r="M87" i="5" s="1"/>
  <c r="H88" i="5"/>
  <c r="K88" i="5"/>
  <c r="H89" i="5"/>
  <c r="K89" i="5"/>
  <c r="M89" i="5" s="1"/>
  <c r="H90" i="5"/>
  <c r="K90" i="5"/>
  <c r="H91" i="5"/>
  <c r="K91" i="5"/>
  <c r="M91" i="5" s="1"/>
  <c r="H92" i="5"/>
  <c r="K92" i="5"/>
  <c r="H93" i="5"/>
  <c r="K93" i="5"/>
  <c r="M93" i="5" s="1"/>
  <c r="H94" i="5"/>
  <c r="K94" i="5"/>
  <c r="H95" i="5"/>
  <c r="K95" i="5"/>
  <c r="M95" i="5" s="1"/>
  <c r="H96" i="5"/>
  <c r="K96" i="5"/>
  <c r="H97" i="5"/>
  <c r="K97" i="5"/>
  <c r="M97" i="5" s="1"/>
  <c r="H98" i="5"/>
  <c r="K98" i="5"/>
  <c r="H99" i="5"/>
  <c r="K99" i="5"/>
  <c r="M99" i="5" s="1"/>
  <c r="H100" i="5"/>
  <c r="K100" i="5"/>
  <c r="H101" i="5"/>
  <c r="K101" i="5"/>
  <c r="M101" i="5" s="1"/>
  <c r="H102" i="5"/>
  <c r="K102" i="5"/>
  <c r="H103" i="5"/>
  <c r="K103" i="5"/>
  <c r="M103" i="5" s="1"/>
  <c r="H104" i="5"/>
  <c r="K104" i="5"/>
  <c r="H105" i="5"/>
  <c r="K105" i="5"/>
  <c r="M105" i="5" s="1"/>
  <c r="H106" i="5"/>
  <c r="K106" i="5"/>
  <c r="H107" i="5"/>
  <c r="K107" i="5"/>
  <c r="M107" i="5" s="1"/>
  <c r="H108" i="5"/>
  <c r="K108" i="5"/>
  <c r="H109" i="5"/>
  <c r="K109" i="5"/>
  <c r="M109" i="5" s="1"/>
  <c r="H110" i="5"/>
  <c r="K110" i="5"/>
  <c r="H111" i="5"/>
  <c r="K111" i="5"/>
  <c r="M111" i="5" s="1"/>
  <c r="H112" i="5"/>
  <c r="K112" i="5"/>
  <c r="H113" i="5"/>
  <c r="K113" i="5"/>
  <c r="M113" i="5" s="1"/>
  <c r="H114" i="5"/>
  <c r="K114" i="5"/>
  <c r="H115" i="5"/>
  <c r="K115" i="5"/>
  <c r="M115" i="5" s="1"/>
  <c r="H116" i="5"/>
  <c r="K116" i="5"/>
  <c r="H117" i="5"/>
  <c r="K117" i="5"/>
  <c r="M117" i="5" s="1"/>
  <c r="H118" i="5"/>
  <c r="K118" i="5"/>
  <c r="H119" i="5"/>
  <c r="K119" i="5"/>
  <c r="M119" i="5" s="1"/>
  <c r="H120" i="5"/>
  <c r="K120" i="5"/>
  <c r="H121" i="5"/>
  <c r="K121" i="5"/>
  <c r="M121" i="5" s="1"/>
  <c r="H122" i="5"/>
  <c r="K122" i="5"/>
  <c r="H123" i="5"/>
  <c r="K123" i="5"/>
  <c r="M123" i="5" s="1"/>
  <c r="H124" i="5"/>
  <c r="K124" i="5"/>
  <c r="H125" i="5"/>
  <c r="K125" i="5"/>
  <c r="M125" i="5" s="1"/>
  <c r="H126" i="5"/>
  <c r="K126" i="5"/>
  <c r="H127" i="5"/>
  <c r="K127" i="5"/>
  <c r="M127" i="5" s="1"/>
  <c r="H128" i="5"/>
  <c r="K128" i="5"/>
  <c r="H129" i="5"/>
  <c r="K129" i="5"/>
  <c r="H130" i="5"/>
  <c r="K130" i="5"/>
  <c r="H131" i="5"/>
  <c r="K131" i="5"/>
  <c r="H132" i="5"/>
  <c r="K132" i="5"/>
  <c r="H133" i="5"/>
  <c r="K133" i="5"/>
  <c r="H134" i="5"/>
  <c r="K134" i="5"/>
  <c r="H135" i="5"/>
  <c r="K135" i="5"/>
  <c r="M135" i="5" s="1"/>
  <c r="H136" i="5"/>
  <c r="K136" i="5"/>
  <c r="M136" i="5" s="1"/>
  <c r="H137" i="5"/>
  <c r="K137" i="5"/>
  <c r="M137" i="5" s="1"/>
  <c r="H138" i="5"/>
  <c r="K138" i="5"/>
  <c r="M138" i="5" s="1"/>
  <c r="H139" i="5"/>
  <c r="K139" i="5"/>
  <c r="M139" i="5" s="1"/>
  <c r="H140" i="5"/>
  <c r="K140" i="5"/>
  <c r="M140" i="5" s="1"/>
  <c r="H141" i="5"/>
  <c r="K141" i="5"/>
  <c r="M141" i="5" s="1"/>
  <c r="H142" i="5"/>
  <c r="K142" i="5"/>
  <c r="M142" i="5" s="1"/>
  <c r="H143" i="5"/>
  <c r="K143" i="5"/>
  <c r="M143" i="5" s="1"/>
  <c r="H144" i="5"/>
  <c r="K144" i="5"/>
  <c r="M144" i="5" s="1"/>
  <c r="H145" i="5"/>
  <c r="K145" i="5"/>
  <c r="M145" i="5" s="1"/>
  <c r="H146" i="5"/>
  <c r="K146" i="5"/>
  <c r="M146" i="5" s="1"/>
  <c r="H147" i="5"/>
  <c r="K147" i="5"/>
  <c r="M147" i="5" s="1"/>
  <c r="H148" i="5"/>
  <c r="K148" i="5"/>
  <c r="M148" i="5" s="1"/>
  <c r="H149" i="5"/>
  <c r="K149" i="5"/>
  <c r="M149" i="5" s="1"/>
  <c r="H150" i="5"/>
  <c r="K150" i="5"/>
  <c r="M150" i="5" s="1"/>
  <c r="H151" i="5"/>
  <c r="K151" i="5"/>
  <c r="M151" i="5" s="1"/>
  <c r="H152" i="5"/>
  <c r="K152" i="5"/>
  <c r="M152" i="5" s="1"/>
  <c r="H153" i="5"/>
  <c r="K153" i="5"/>
  <c r="M153" i="5" s="1"/>
  <c r="H154" i="5"/>
  <c r="K154" i="5"/>
  <c r="M154" i="5" s="1"/>
  <c r="H155" i="5"/>
  <c r="K155" i="5"/>
  <c r="M155" i="5" s="1"/>
  <c r="H156" i="5"/>
  <c r="K156" i="5"/>
  <c r="M156" i="5" s="1"/>
  <c r="H157" i="5"/>
  <c r="K157" i="5"/>
  <c r="M157" i="5" s="1"/>
  <c r="H158" i="5"/>
  <c r="K158" i="5"/>
  <c r="M158" i="5" s="1"/>
  <c r="H159" i="5"/>
  <c r="K159" i="5"/>
  <c r="M159" i="5" s="1"/>
  <c r="H160" i="5"/>
  <c r="K160" i="5"/>
  <c r="M160" i="5" s="1"/>
  <c r="H161" i="5"/>
  <c r="K161" i="5"/>
  <c r="M161" i="5" s="1"/>
  <c r="H162" i="5"/>
  <c r="K162" i="5"/>
  <c r="M162" i="5" s="1"/>
  <c r="H163" i="5"/>
  <c r="K163" i="5"/>
  <c r="M163" i="5" s="1"/>
  <c r="H164" i="5"/>
  <c r="K164" i="5"/>
  <c r="M164" i="5" s="1"/>
  <c r="H165" i="5"/>
  <c r="K165" i="5"/>
  <c r="M165" i="5" s="1"/>
  <c r="H166" i="5"/>
  <c r="K166" i="5"/>
  <c r="M166" i="5" s="1"/>
  <c r="H167" i="5"/>
  <c r="K167" i="5"/>
  <c r="M167" i="5" s="1"/>
  <c r="H168" i="5"/>
  <c r="K168" i="5"/>
  <c r="M168" i="5" s="1"/>
  <c r="H169" i="5"/>
  <c r="K169" i="5"/>
  <c r="M169" i="5" s="1"/>
  <c r="H170" i="5"/>
  <c r="K170" i="5"/>
  <c r="M170" i="5" s="1"/>
  <c r="H171" i="5"/>
  <c r="K171" i="5"/>
  <c r="M171" i="5" s="1"/>
  <c r="H172" i="5"/>
  <c r="K172" i="5"/>
  <c r="M172" i="5" s="1"/>
  <c r="H173" i="5"/>
  <c r="K173" i="5"/>
  <c r="M173" i="5" s="1"/>
  <c r="H174" i="5"/>
  <c r="K174" i="5"/>
  <c r="M174" i="5" s="1"/>
  <c r="H175" i="5"/>
  <c r="K175" i="5"/>
  <c r="M175" i="5" s="1"/>
  <c r="H176" i="5"/>
  <c r="K176" i="5"/>
  <c r="M176" i="5" s="1"/>
  <c r="H177" i="5"/>
  <c r="K177" i="5"/>
  <c r="M177" i="5" s="1"/>
  <c r="H178" i="5"/>
  <c r="K178" i="5"/>
  <c r="M178" i="5" s="1"/>
  <c r="H179" i="5"/>
  <c r="K179" i="5"/>
  <c r="M179" i="5" s="1"/>
  <c r="H180" i="5"/>
  <c r="K180" i="5"/>
  <c r="M180" i="5" s="1"/>
  <c r="H181" i="5"/>
  <c r="K181" i="5"/>
  <c r="M181" i="5" s="1"/>
  <c r="H182" i="5"/>
  <c r="K182" i="5"/>
  <c r="M182" i="5" s="1"/>
  <c r="H183" i="5"/>
  <c r="K183" i="5"/>
  <c r="M183" i="5" s="1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AE29" i="5" s="1"/>
  <c r="AF29" i="5" s="1"/>
  <c r="K30" i="5"/>
  <c r="AE30" i="5" s="1"/>
  <c r="AF30" i="5" s="1"/>
  <c r="K31" i="5"/>
  <c r="AE31" i="5" s="1"/>
  <c r="AF31" i="5" s="1"/>
  <c r="K32" i="5"/>
  <c r="AE32" i="5" s="1"/>
  <c r="AF32" i="5" s="1"/>
  <c r="K33" i="5"/>
  <c r="AE33" i="5" s="1"/>
  <c r="AF33" i="5" s="1"/>
  <c r="K34" i="5"/>
  <c r="AE34" i="5" s="1"/>
  <c r="AF34" i="5" s="1"/>
  <c r="K35" i="5"/>
  <c r="AE35" i="5" s="1"/>
  <c r="AF35" i="5" s="1"/>
  <c r="K36" i="5"/>
  <c r="AE36" i="5" s="1"/>
  <c r="AF36" i="5" s="1"/>
  <c r="K37" i="5"/>
  <c r="AE37" i="5" s="1"/>
  <c r="AF37" i="5" s="1"/>
  <c r="K38" i="5"/>
  <c r="AE38" i="5" s="1"/>
  <c r="AF38" i="5" s="1"/>
  <c r="K39" i="5"/>
  <c r="AE39" i="5" s="1"/>
  <c r="AF39" i="5" s="1"/>
  <c r="K40" i="5"/>
  <c r="AE40" i="5" s="1"/>
  <c r="AF40" i="5" s="1"/>
  <c r="K41" i="5"/>
  <c r="AE41" i="5" s="1"/>
  <c r="AF41" i="5" s="1"/>
  <c r="K42" i="5"/>
  <c r="AE42" i="5" s="1"/>
  <c r="AF42" i="5" s="1"/>
  <c r="K43" i="5"/>
  <c r="AE43" i="5" s="1"/>
  <c r="AF43" i="5" s="1"/>
  <c r="K44" i="5"/>
  <c r="AE44" i="5" s="1"/>
  <c r="AF44" i="5" s="1"/>
  <c r="K45" i="5"/>
  <c r="AE45" i="5" s="1"/>
  <c r="AF45" i="5" s="1"/>
  <c r="K46" i="5"/>
  <c r="AE46" i="5" s="1"/>
  <c r="AF46" i="5" s="1"/>
  <c r="K47" i="5"/>
  <c r="AE47" i="5" s="1"/>
  <c r="AF47" i="5" s="1"/>
  <c r="K48" i="5"/>
  <c r="AE48" i="5" s="1"/>
  <c r="AF48" i="5" s="1"/>
  <c r="K10" i="5"/>
  <c r="AE75" i="5" l="1"/>
  <c r="AF75" i="5" s="1"/>
  <c r="AE107" i="5"/>
  <c r="AF107" i="5" s="1"/>
  <c r="AE89" i="5"/>
  <c r="AF89" i="5" s="1"/>
  <c r="AE99" i="5"/>
  <c r="AF99" i="5" s="1"/>
  <c r="AE57" i="5"/>
  <c r="AF57" i="5" s="1"/>
  <c r="AE196" i="5"/>
  <c r="AF196" i="5" s="1"/>
  <c r="AE91" i="5"/>
  <c r="AF91" i="5" s="1"/>
  <c r="AE59" i="5"/>
  <c r="AF59" i="5" s="1"/>
  <c r="AE184" i="5"/>
  <c r="AF184" i="5" s="1"/>
  <c r="AE183" i="5"/>
  <c r="AF183" i="5" s="1"/>
  <c r="AE182" i="5"/>
  <c r="AF182" i="5" s="1"/>
  <c r="AE181" i="5"/>
  <c r="AF181" i="5" s="1"/>
  <c r="AE168" i="5"/>
  <c r="AF168" i="5" s="1"/>
  <c r="AE167" i="5"/>
  <c r="AF167" i="5" s="1"/>
  <c r="AE166" i="5"/>
  <c r="AF166" i="5" s="1"/>
  <c r="AE165" i="5"/>
  <c r="AF165" i="5" s="1"/>
  <c r="AE152" i="5"/>
  <c r="AF152" i="5" s="1"/>
  <c r="AE151" i="5"/>
  <c r="AF151" i="5" s="1"/>
  <c r="AE150" i="5"/>
  <c r="AF150" i="5" s="1"/>
  <c r="AE149" i="5"/>
  <c r="AF149" i="5" s="1"/>
  <c r="AE136" i="5"/>
  <c r="AF136" i="5" s="1"/>
  <c r="AE135" i="5"/>
  <c r="AF135" i="5" s="1"/>
  <c r="AE73" i="5"/>
  <c r="AF73" i="5" s="1"/>
  <c r="M132" i="5"/>
  <c r="AE132" i="5"/>
  <c r="AF132" i="5" s="1"/>
  <c r="M128" i="5"/>
  <c r="AE128" i="5"/>
  <c r="AF128" i="5" s="1"/>
  <c r="M124" i="5"/>
  <c r="AE124" i="5"/>
  <c r="AF124" i="5" s="1"/>
  <c r="M118" i="5"/>
  <c r="AE118" i="5"/>
  <c r="AF118" i="5" s="1"/>
  <c r="M112" i="5"/>
  <c r="AE112" i="5"/>
  <c r="AF112" i="5" s="1"/>
  <c r="M108" i="5"/>
  <c r="AE108" i="5"/>
  <c r="AF108" i="5" s="1"/>
  <c r="M102" i="5"/>
  <c r="AE102" i="5"/>
  <c r="AF102" i="5" s="1"/>
  <c r="M96" i="5"/>
  <c r="AE96" i="5"/>
  <c r="AF96" i="5" s="1"/>
  <c r="M90" i="5"/>
  <c r="AE90" i="5"/>
  <c r="AF90" i="5" s="1"/>
  <c r="M84" i="5"/>
  <c r="AE84" i="5"/>
  <c r="AF84" i="5" s="1"/>
  <c r="M80" i="5"/>
  <c r="AE80" i="5"/>
  <c r="AF80" i="5" s="1"/>
  <c r="M74" i="5"/>
  <c r="AE74" i="5"/>
  <c r="AF74" i="5" s="1"/>
  <c r="M70" i="5"/>
  <c r="AE70" i="5"/>
  <c r="AF70" i="5" s="1"/>
  <c r="M66" i="5"/>
  <c r="AE66" i="5"/>
  <c r="AF66" i="5" s="1"/>
  <c r="M62" i="5"/>
  <c r="AE62" i="5"/>
  <c r="AF62" i="5" s="1"/>
  <c r="M60" i="5"/>
  <c r="AE60" i="5"/>
  <c r="AF60" i="5" s="1"/>
  <c r="M58" i="5"/>
  <c r="AE58" i="5"/>
  <c r="AF58" i="5" s="1"/>
  <c r="M56" i="5"/>
  <c r="AE56" i="5"/>
  <c r="AF56" i="5" s="1"/>
  <c r="M54" i="5"/>
  <c r="AE54" i="5"/>
  <c r="AF54" i="5" s="1"/>
  <c r="M52" i="5"/>
  <c r="AE52" i="5"/>
  <c r="AF52" i="5" s="1"/>
  <c r="M50" i="5"/>
  <c r="AE50" i="5"/>
  <c r="AF50" i="5" s="1"/>
  <c r="M134" i="5"/>
  <c r="AE134" i="5"/>
  <c r="AF134" i="5" s="1"/>
  <c r="M130" i="5"/>
  <c r="AE130" i="5"/>
  <c r="AF130" i="5" s="1"/>
  <c r="M120" i="5"/>
  <c r="AE120" i="5"/>
  <c r="AF120" i="5" s="1"/>
  <c r="M114" i="5"/>
  <c r="AE114" i="5"/>
  <c r="AF114" i="5" s="1"/>
  <c r="M104" i="5"/>
  <c r="AE104" i="5"/>
  <c r="AF104" i="5" s="1"/>
  <c r="M98" i="5"/>
  <c r="AE98" i="5"/>
  <c r="AF98" i="5" s="1"/>
  <c r="M88" i="5"/>
  <c r="AE88" i="5"/>
  <c r="AF88" i="5" s="1"/>
  <c r="M78" i="5"/>
  <c r="AE78" i="5"/>
  <c r="AF78" i="5" s="1"/>
  <c r="M68" i="5"/>
  <c r="AE68" i="5"/>
  <c r="AF68" i="5" s="1"/>
  <c r="M126" i="5"/>
  <c r="AE126" i="5"/>
  <c r="AF126" i="5" s="1"/>
  <c r="M122" i="5"/>
  <c r="AE122" i="5"/>
  <c r="AF122" i="5" s="1"/>
  <c r="M116" i="5"/>
  <c r="AE116" i="5"/>
  <c r="AF116" i="5" s="1"/>
  <c r="M110" i="5"/>
  <c r="AE110" i="5"/>
  <c r="AF110" i="5" s="1"/>
  <c r="M106" i="5"/>
  <c r="AE106" i="5"/>
  <c r="AF106" i="5" s="1"/>
  <c r="M100" i="5"/>
  <c r="AE100" i="5"/>
  <c r="AF100" i="5" s="1"/>
  <c r="M94" i="5"/>
  <c r="AE94" i="5"/>
  <c r="AF94" i="5" s="1"/>
  <c r="M92" i="5"/>
  <c r="AE92" i="5"/>
  <c r="AF92" i="5" s="1"/>
  <c r="M86" i="5"/>
  <c r="AE86" i="5"/>
  <c r="AF86" i="5" s="1"/>
  <c r="M82" i="5"/>
  <c r="AE82" i="5"/>
  <c r="AF82" i="5" s="1"/>
  <c r="M76" i="5"/>
  <c r="AE76" i="5"/>
  <c r="AF76" i="5" s="1"/>
  <c r="M72" i="5"/>
  <c r="AE72" i="5"/>
  <c r="AF72" i="5" s="1"/>
  <c r="M64" i="5"/>
  <c r="AE64" i="5"/>
  <c r="AF64" i="5" s="1"/>
  <c r="M133" i="5"/>
  <c r="AE133" i="5"/>
  <c r="AF133" i="5" s="1"/>
  <c r="M131" i="5"/>
  <c r="AE131" i="5"/>
  <c r="AF131" i="5" s="1"/>
  <c r="M129" i="5"/>
  <c r="AE129" i="5"/>
  <c r="AF129" i="5" s="1"/>
  <c r="AE119" i="5"/>
  <c r="AF119" i="5" s="1"/>
  <c r="AE117" i="5"/>
  <c r="AF117" i="5" s="1"/>
  <c r="AE195" i="5"/>
  <c r="AF195" i="5" s="1"/>
  <c r="AE194" i="5"/>
  <c r="AF194" i="5" s="1"/>
  <c r="AE193" i="5"/>
  <c r="AF193" i="5" s="1"/>
  <c r="AE191" i="5"/>
  <c r="AF191" i="5" s="1"/>
  <c r="AE190" i="5"/>
  <c r="AF190" i="5" s="1"/>
  <c r="AE189" i="5"/>
  <c r="AF189" i="5" s="1"/>
  <c r="AE180" i="5"/>
  <c r="AF180" i="5" s="1"/>
  <c r="AE179" i="5"/>
  <c r="AF179" i="5" s="1"/>
  <c r="AE178" i="5"/>
  <c r="AF178" i="5" s="1"/>
  <c r="AE177" i="5"/>
  <c r="AF177" i="5" s="1"/>
  <c r="AE164" i="5"/>
  <c r="AF164" i="5" s="1"/>
  <c r="AE163" i="5"/>
  <c r="AF163" i="5" s="1"/>
  <c r="AE162" i="5"/>
  <c r="AF162" i="5" s="1"/>
  <c r="AE161" i="5"/>
  <c r="AF161" i="5" s="1"/>
  <c r="AE148" i="5"/>
  <c r="AF148" i="5" s="1"/>
  <c r="AE147" i="5"/>
  <c r="AF147" i="5" s="1"/>
  <c r="AE146" i="5"/>
  <c r="AF146" i="5" s="1"/>
  <c r="AE145" i="5"/>
  <c r="AF145" i="5" s="1"/>
  <c r="AE115" i="5"/>
  <c r="AF115" i="5" s="1"/>
  <c r="AE113" i="5"/>
  <c r="AF113" i="5" s="1"/>
  <c r="AE105" i="5"/>
  <c r="AF105" i="5" s="1"/>
  <c r="AE97" i="5"/>
  <c r="AF97" i="5" s="1"/>
  <c r="AE87" i="5"/>
  <c r="AF87" i="5" s="1"/>
  <c r="AE85" i="5"/>
  <c r="AF85" i="5" s="1"/>
  <c r="AE71" i="5"/>
  <c r="AF71" i="5" s="1"/>
  <c r="AE69" i="5"/>
  <c r="AF69" i="5" s="1"/>
  <c r="AE55" i="5"/>
  <c r="AF55" i="5" s="1"/>
  <c r="AE53" i="5"/>
  <c r="AF53" i="5" s="1"/>
  <c r="AE188" i="5"/>
  <c r="AF188" i="5" s="1"/>
  <c r="AE176" i="5"/>
  <c r="AF176" i="5" s="1"/>
  <c r="AE175" i="5"/>
  <c r="AF175" i="5" s="1"/>
  <c r="AE174" i="5"/>
  <c r="AF174" i="5" s="1"/>
  <c r="AE173" i="5"/>
  <c r="AF173" i="5" s="1"/>
  <c r="AE160" i="5"/>
  <c r="AF160" i="5" s="1"/>
  <c r="AE159" i="5"/>
  <c r="AF159" i="5" s="1"/>
  <c r="AE158" i="5"/>
  <c r="AF158" i="5" s="1"/>
  <c r="AE157" i="5"/>
  <c r="AF157" i="5" s="1"/>
  <c r="AE144" i="5"/>
  <c r="AF144" i="5" s="1"/>
  <c r="AE143" i="5"/>
  <c r="AF143" i="5" s="1"/>
  <c r="AE142" i="5"/>
  <c r="AF142" i="5" s="1"/>
  <c r="AE141" i="5"/>
  <c r="AF141" i="5" s="1"/>
  <c r="AE127" i="5"/>
  <c r="AF127" i="5" s="1"/>
  <c r="AE125" i="5"/>
  <c r="AF125" i="5" s="1"/>
  <c r="AE111" i="5"/>
  <c r="AF111" i="5" s="1"/>
  <c r="AE103" i="5"/>
  <c r="AF103" i="5" s="1"/>
  <c r="AE95" i="5"/>
  <c r="AF95" i="5" s="1"/>
  <c r="AE83" i="5"/>
  <c r="AF83" i="5" s="1"/>
  <c r="AE81" i="5"/>
  <c r="AF81" i="5" s="1"/>
  <c r="AE67" i="5"/>
  <c r="AF67" i="5" s="1"/>
  <c r="AE65" i="5"/>
  <c r="AF65" i="5" s="1"/>
  <c r="AE51" i="5"/>
  <c r="AF51" i="5" s="1"/>
  <c r="AE49" i="5"/>
  <c r="AF49" i="5" s="1"/>
  <c r="AE198" i="5"/>
  <c r="AF198" i="5" s="1"/>
  <c r="AE187" i="5"/>
  <c r="AF187" i="5" s="1"/>
  <c r="AE186" i="5"/>
  <c r="AF186" i="5" s="1"/>
  <c r="AE185" i="5"/>
  <c r="AF185" i="5" s="1"/>
  <c r="AE172" i="5"/>
  <c r="AF172" i="5" s="1"/>
  <c r="AE171" i="5"/>
  <c r="AF171" i="5" s="1"/>
  <c r="AE170" i="5"/>
  <c r="AF170" i="5" s="1"/>
  <c r="AE169" i="5"/>
  <c r="AF169" i="5" s="1"/>
  <c r="AE156" i="5"/>
  <c r="AF156" i="5" s="1"/>
  <c r="AE155" i="5"/>
  <c r="AF155" i="5" s="1"/>
  <c r="AE154" i="5"/>
  <c r="AF154" i="5" s="1"/>
  <c r="AE153" i="5"/>
  <c r="AF153" i="5" s="1"/>
  <c r="AE140" i="5"/>
  <c r="AF140" i="5" s="1"/>
  <c r="AE139" i="5"/>
  <c r="AF139" i="5" s="1"/>
  <c r="AE138" i="5"/>
  <c r="AF138" i="5" s="1"/>
  <c r="AE137" i="5"/>
  <c r="AF137" i="5" s="1"/>
  <c r="AE123" i="5"/>
  <c r="AF123" i="5" s="1"/>
  <c r="AE121" i="5"/>
  <c r="AF121" i="5" s="1"/>
  <c r="AE109" i="5"/>
  <c r="AF109" i="5" s="1"/>
  <c r="AE101" i="5"/>
  <c r="AF101" i="5" s="1"/>
  <c r="AE93" i="5"/>
  <c r="AF93" i="5" s="1"/>
  <c r="AE79" i="5"/>
  <c r="AF79" i="5" s="1"/>
  <c r="AE77" i="5"/>
  <c r="AF77" i="5" s="1"/>
  <c r="AE63" i="5"/>
  <c r="AF63" i="5" s="1"/>
  <c r="AE61" i="5"/>
  <c r="AF61" i="5" s="1"/>
  <c r="AE192" i="5"/>
  <c r="AF192" i="5" s="1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10" i="5"/>
  <c r="M14" i="5"/>
  <c r="M16" i="5"/>
  <c r="AE17" i="5"/>
  <c r="AF17" i="5" s="1"/>
  <c r="AE18" i="5"/>
  <c r="AF18" i="5" s="1"/>
  <c r="M20" i="5"/>
  <c r="AE22" i="5"/>
  <c r="AF22" i="5" s="1"/>
  <c r="M24" i="5"/>
  <c r="AE25" i="5"/>
  <c r="AF25" i="5" s="1"/>
  <c r="M26" i="5"/>
  <c r="M28" i="5"/>
  <c r="M30" i="5"/>
  <c r="M32" i="5"/>
  <c r="M33" i="5"/>
  <c r="M34" i="5"/>
  <c r="M37" i="5"/>
  <c r="M38" i="5"/>
  <c r="M40" i="5"/>
  <c r="M41" i="5"/>
  <c r="M42" i="5"/>
  <c r="M45" i="5"/>
  <c r="M46" i="5"/>
  <c r="M48" i="5"/>
  <c r="AE200" i="5"/>
  <c r="AF200" i="5" s="1"/>
  <c r="AE201" i="5"/>
  <c r="AF201" i="5" s="1"/>
  <c r="AE202" i="5"/>
  <c r="AF202" i="5" s="1"/>
  <c r="AE206" i="5"/>
  <c r="AF206" i="5" s="1"/>
  <c r="AE208" i="5"/>
  <c r="AF208" i="5" s="1"/>
  <c r="M10" i="5"/>
  <c r="M27" i="5"/>
  <c r="M29" i="5"/>
  <c r="M31" i="5"/>
  <c r="M35" i="5"/>
  <c r="M36" i="5"/>
  <c r="M39" i="5"/>
  <c r="M43" i="5"/>
  <c r="M44" i="5"/>
  <c r="M47" i="5"/>
  <c r="AD10" i="5"/>
  <c r="AB10" i="5"/>
  <c r="Z10" i="5"/>
  <c r="AE9" i="5"/>
  <c r="AF9" i="5" s="1"/>
  <c r="AD209" i="5"/>
  <c r="AB209" i="5"/>
  <c r="Z209" i="5"/>
  <c r="AD208" i="5"/>
  <c r="AB208" i="5"/>
  <c r="Z208" i="5"/>
  <c r="AD207" i="5"/>
  <c r="AB207" i="5"/>
  <c r="Z207" i="5"/>
  <c r="AD206" i="5"/>
  <c r="AB206" i="5"/>
  <c r="Z206" i="5"/>
  <c r="AD205" i="5"/>
  <c r="AB205" i="5"/>
  <c r="Z205" i="5"/>
  <c r="AD204" i="5"/>
  <c r="AB204" i="5"/>
  <c r="Z204" i="5"/>
  <c r="AD203" i="5"/>
  <c r="AB203" i="5"/>
  <c r="Z203" i="5"/>
  <c r="AD202" i="5"/>
  <c r="AB202" i="5"/>
  <c r="Z202" i="5"/>
  <c r="AD201" i="5"/>
  <c r="AB201" i="5"/>
  <c r="Z201" i="5"/>
  <c r="AD200" i="5"/>
  <c r="AB200" i="5"/>
  <c r="Z200" i="5"/>
  <c r="AD199" i="5"/>
  <c r="AB199" i="5"/>
  <c r="Z199" i="5"/>
  <c r="AD28" i="5"/>
  <c r="AB28" i="5"/>
  <c r="Z28" i="5"/>
  <c r="AD27" i="5"/>
  <c r="AB27" i="5"/>
  <c r="Z27" i="5"/>
  <c r="AD26" i="5"/>
  <c r="AB26" i="5"/>
  <c r="Z26" i="5"/>
  <c r="AD25" i="5"/>
  <c r="AB25" i="5"/>
  <c r="Z25" i="5"/>
  <c r="AD24" i="5"/>
  <c r="AB24" i="5"/>
  <c r="Z24" i="5"/>
  <c r="AD23" i="5"/>
  <c r="AB23" i="5"/>
  <c r="Z23" i="5"/>
  <c r="AD22" i="5"/>
  <c r="AB22" i="5"/>
  <c r="Z22" i="5"/>
  <c r="AD21" i="5"/>
  <c r="AB21" i="5"/>
  <c r="Z21" i="5"/>
  <c r="AD20" i="5"/>
  <c r="AB20" i="5"/>
  <c r="Z20" i="5"/>
  <c r="AD19" i="5"/>
  <c r="AB19" i="5"/>
  <c r="Z19" i="5"/>
  <c r="AD18" i="5"/>
  <c r="AB18" i="5"/>
  <c r="Z18" i="5"/>
  <c r="AD17" i="5"/>
  <c r="AB17" i="5"/>
  <c r="Z17" i="5"/>
  <c r="AD16" i="5"/>
  <c r="AB16" i="5"/>
  <c r="Z16" i="5"/>
  <c r="AD15" i="5"/>
  <c r="AB15" i="5"/>
  <c r="Z15" i="5"/>
  <c r="AD14" i="5"/>
  <c r="AB14" i="5"/>
  <c r="Z14" i="5"/>
  <c r="AD13" i="5"/>
  <c r="AB13" i="5"/>
  <c r="Z13" i="5"/>
  <c r="AD12" i="5"/>
  <c r="AB12" i="5"/>
  <c r="Z12" i="5"/>
  <c r="AD11" i="5"/>
  <c r="AB11" i="5"/>
  <c r="Z11" i="5"/>
  <c r="AE11" i="5"/>
  <c r="AF11" i="5" s="1"/>
  <c r="AE12" i="5"/>
  <c r="AF12" i="5" s="1"/>
  <c r="P12" i="5"/>
  <c r="P10" i="5"/>
  <c r="P26" i="5"/>
  <c r="O26" i="5" s="1"/>
  <c r="N26" i="5" s="1"/>
  <c r="P25" i="5"/>
  <c r="O25" i="5" s="1"/>
  <c r="N25" i="5" s="1"/>
  <c r="P24" i="5"/>
  <c r="O24" i="5" s="1"/>
  <c r="N24" i="5" s="1"/>
  <c r="P23" i="5"/>
  <c r="O23" i="5" s="1"/>
  <c r="N23" i="5" s="1"/>
  <c r="P22" i="5"/>
  <c r="O22" i="5" s="1"/>
  <c r="N22" i="5" s="1"/>
  <c r="P21" i="5"/>
  <c r="O21" i="5" s="1"/>
  <c r="N21" i="5" s="1"/>
  <c r="P20" i="5"/>
  <c r="O20" i="5" s="1"/>
  <c r="N20" i="5" s="1"/>
  <c r="P19" i="5"/>
  <c r="O19" i="5" s="1"/>
  <c r="N19" i="5" s="1"/>
  <c r="P18" i="5"/>
  <c r="O18" i="5" s="1"/>
  <c r="N18" i="5" s="1"/>
  <c r="P17" i="5"/>
  <c r="O17" i="5" s="1"/>
  <c r="N17" i="5" s="1"/>
  <c r="P16" i="5"/>
  <c r="O16" i="5" s="1"/>
  <c r="N16" i="5" s="1"/>
  <c r="P15" i="5"/>
  <c r="O15" i="5" s="1"/>
  <c r="N15" i="5" s="1"/>
  <c r="P14" i="5"/>
  <c r="O14" i="5" s="1"/>
  <c r="N14" i="5" s="1"/>
  <c r="P13" i="5"/>
  <c r="O13" i="5" s="1"/>
  <c r="N13" i="5" s="1"/>
  <c r="P11" i="5"/>
  <c r="O11" i="5" s="1"/>
  <c r="N11" i="5" s="1"/>
  <c r="AE207" i="5"/>
  <c r="AF207" i="5" s="1"/>
  <c r="AE204" i="5"/>
  <c r="AF204" i="5" s="1"/>
  <c r="AE199" i="5"/>
  <c r="AF199" i="5" s="1"/>
  <c r="AE28" i="5"/>
  <c r="AF28" i="5" s="1"/>
  <c r="AE27" i="5"/>
  <c r="AF27" i="5" s="1"/>
  <c r="AE23" i="5"/>
  <c r="AF23" i="5" s="1"/>
  <c r="AE21" i="5"/>
  <c r="AF21" i="5" s="1"/>
  <c r="AE19" i="5"/>
  <c r="AF19" i="5" s="1"/>
  <c r="AE15" i="5"/>
  <c r="AF15" i="5" s="1"/>
  <c r="AE13" i="5"/>
  <c r="AF13" i="5" s="1"/>
  <c r="I210" i="5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12" i="8"/>
  <c r="AE33" i="8"/>
  <c r="AC33" i="8"/>
  <c r="AA33" i="8"/>
  <c r="AE32" i="8"/>
  <c r="AC32" i="8"/>
  <c r="AA32" i="8"/>
  <c r="AE31" i="8"/>
  <c r="AC31" i="8"/>
  <c r="AA31" i="8"/>
  <c r="AE30" i="8"/>
  <c r="AC30" i="8"/>
  <c r="AA30" i="8"/>
  <c r="AE29" i="8"/>
  <c r="AC29" i="8"/>
  <c r="AA29" i="8"/>
  <c r="AE28" i="8"/>
  <c r="AC28" i="8"/>
  <c r="AA28" i="8"/>
  <c r="AE27" i="8"/>
  <c r="AC27" i="8"/>
  <c r="AA27" i="8"/>
  <c r="AE26" i="8"/>
  <c r="AC26" i="8"/>
  <c r="AA26" i="8"/>
  <c r="AE25" i="8"/>
  <c r="AC25" i="8"/>
  <c r="AA25" i="8"/>
  <c r="AE24" i="8"/>
  <c r="AC24" i="8"/>
  <c r="AA24" i="8"/>
  <c r="AE23" i="8"/>
  <c r="AC23" i="8"/>
  <c r="AA23" i="8"/>
  <c r="AE22" i="8"/>
  <c r="AC22" i="8"/>
  <c r="AA22" i="8"/>
  <c r="AE21" i="8"/>
  <c r="AC21" i="8"/>
  <c r="AA21" i="8"/>
  <c r="AE20" i="8"/>
  <c r="AC20" i="8"/>
  <c r="AA20" i="8"/>
  <c r="AE19" i="8"/>
  <c r="AC19" i="8"/>
  <c r="AA19" i="8"/>
  <c r="AE18" i="8"/>
  <c r="AC18" i="8"/>
  <c r="AA18" i="8"/>
  <c r="AE17" i="8"/>
  <c r="AC17" i="8"/>
  <c r="AA17" i="8"/>
  <c r="AE16" i="8"/>
  <c r="AC16" i="8"/>
  <c r="AA16" i="8"/>
  <c r="AE15" i="8"/>
  <c r="AC15" i="8"/>
  <c r="AA15" i="8"/>
  <c r="AE14" i="8"/>
  <c r="AC14" i="8"/>
  <c r="AA14" i="8"/>
  <c r="AE13" i="8"/>
  <c r="AC13" i="8"/>
  <c r="AA13" i="8"/>
  <c r="AE12" i="8"/>
  <c r="AA12" i="8"/>
  <c r="AC12" i="8"/>
  <c r="K17" i="8"/>
  <c r="M17" i="8" s="1"/>
  <c r="K20" i="8"/>
  <c r="M20" i="8" s="1"/>
  <c r="K13" i="8"/>
  <c r="M13" i="8" s="1"/>
  <c r="K14" i="8"/>
  <c r="M14" i="8" s="1"/>
  <c r="K15" i="8"/>
  <c r="M15" i="8" s="1"/>
  <c r="K16" i="8"/>
  <c r="M16" i="8" s="1"/>
  <c r="K18" i="8"/>
  <c r="M18" i="8" s="1"/>
  <c r="K19" i="8"/>
  <c r="M19" i="8" s="1"/>
  <c r="K21" i="8"/>
  <c r="M21" i="8" s="1"/>
  <c r="K22" i="8"/>
  <c r="M22" i="8" s="1"/>
  <c r="K23" i="8"/>
  <c r="M23" i="8" s="1"/>
  <c r="K24" i="8"/>
  <c r="M24" i="8" s="1"/>
  <c r="K25" i="8"/>
  <c r="M25" i="8" s="1"/>
  <c r="K26" i="8"/>
  <c r="M26" i="8" s="1"/>
  <c r="K27" i="8"/>
  <c r="M27" i="8" s="1"/>
  <c r="K28" i="8"/>
  <c r="M28" i="8" s="1"/>
  <c r="K29" i="8"/>
  <c r="M29" i="8" s="1"/>
  <c r="K30" i="8"/>
  <c r="M30" i="8" s="1"/>
  <c r="K31" i="8"/>
  <c r="M31" i="8" s="1"/>
  <c r="K32" i="8"/>
  <c r="M32" i="8" s="1"/>
  <c r="K33" i="8"/>
  <c r="M33" i="8" s="1"/>
  <c r="K12" i="8"/>
  <c r="M12" i="8" s="1"/>
  <c r="I34" i="8"/>
  <c r="M11" i="5"/>
  <c r="M19" i="5"/>
  <c r="M23" i="5"/>
  <c r="M21" i="5"/>
  <c r="M15" i="5"/>
  <c r="M13" i="5"/>
  <c r="M12" i="5"/>
  <c r="AE203" i="5"/>
  <c r="AF203" i="5" s="1"/>
  <c r="O12" i="5" l="1"/>
  <c r="N12" i="5" s="1"/>
  <c r="O10" i="5"/>
  <c r="N10" i="5" s="1"/>
  <c r="AE16" i="5"/>
  <c r="AF16" i="5" s="1"/>
  <c r="M22" i="5"/>
  <c r="AE205" i="5"/>
  <c r="AF205" i="5" s="1"/>
  <c r="M25" i="5"/>
  <c r="M17" i="5"/>
  <c r="AE24" i="5"/>
  <c r="AF24" i="5" s="1"/>
  <c r="AE209" i="5"/>
  <c r="AF209" i="5" s="1"/>
  <c r="AE26" i="5"/>
  <c r="AF26" i="5" s="1"/>
  <c r="AE20" i="5"/>
  <c r="AF20" i="5" s="1"/>
  <c r="K34" i="8"/>
  <c r="M34" i="8"/>
  <c r="M18" i="5"/>
  <c r="AE14" i="5"/>
  <c r="AF14" i="5" s="1"/>
  <c r="AE10" i="5"/>
  <c r="AF10" i="5" s="1"/>
  <c r="K210" i="5"/>
  <c r="M210" i="5" l="1"/>
  <c r="O210" i="5" s="1"/>
  <c r="N21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Keith Nakatsu</author>
  </authors>
  <commentList>
    <comment ref="B9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Required:</t>
        </r>
        <r>
          <rPr>
            <sz val="8"/>
            <color indexed="81"/>
            <rFont val="Tahoma"/>
            <family val="2"/>
          </rPr>
          <t xml:space="preserve"> a brief description of entry (max 30 characters).</t>
        </r>
      </text>
    </comment>
    <comment ref="C9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 xml:space="preserve">Required: </t>
        </r>
        <r>
          <rPr>
            <sz val="8"/>
            <color indexed="81"/>
            <rFont val="Tahoma"/>
            <family val="2"/>
          </rPr>
          <t>a 3 digit fund number.  
Allowable Funds:
100  - MTCU
102 - OVC Spec Grant
103 - Guelph Humber
104 - OAC Diploma
110 - OMAFRA / VCEP 
111 - OMAFRA New Initiatives Q4</t>
        </r>
      </text>
    </comment>
    <comment ref="D9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 xml:space="preserve">Required: </t>
        </r>
        <r>
          <rPr>
            <sz val="8"/>
            <color indexed="81"/>
            <rFont val="Tahoma"/>
            <family val="2"/>
          </rPr>
          <t xml:space="preserve">a  6 digit unit number.
Example:  010575
 </t>
        </r>
      </text>
    </comment>
    <comment ref="E9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Required:</t>
        </r>
        <r>
          <rPr>
            <sz val="8"/>
            <color indexed="81"/>
            <rFont val="Tahoma"/>
            <family val="2"/>
          </rPr>
          <t xml:space="preserve"> a 6 digit grant number.  Already set to 000000.
</t>
        </r>
      </text>
    </comment>
    <comment ref="F9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Required:</t>
        </r>
        <r>
          <rPr>
            <sz val="8"/>
            <color indexed="81"/>
            <rFont val="Tahoma"/>
            <family val="2"/>
          </rPr>
          <t xml:space="preserve"> a  6 digit project number.
Example:   005044</t>
        </r>
      </text>
    </comment>
    <comment ref="G9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Required:</t>
        </r>
        <r>
          <rPr>
            <sz val="8"/>
            <color indexed="81"/>
            <rFont val="Tahoma"/>
            <family val="2"/>
          </rPr>
          <t xml:space="preserve"> a 5 digit revenue / expense object code.   Example: 63761
Min value:  50000   Max value: 66999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Positional personnel objects are NOT permitted.</t>
        </r>
      </text>
    </comment>
    <comment ref="H9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This column automatically displays the description for the object code that you have selected.
</t>
        </r>
        <r>
          <rPr>
            <b/>
            <sz val="8"/>
            <color indexed="81"/>
            <rFont val="Tahoma"/>
            <family val="2"/>
          </rPr>
          <t>An error value (#N/A) will appear when you have selected an object code which is either blank or is not found in the Object List.</t>
        </r>
      </text>
    </comment>
    <comment ref="I9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Required:</t>
        </r>
        <r>
          <rPr>
            <sz val="8"/>
            <color indexed="81"/>
            <rFont val="Tahoma"/>
            <family val="2"/>
          </rPr>
          <t xml:space="preserve"> The amount by which to change the existing budget balance in this account.
For negative amounts, enter the negative sign in front.   Example:  -123</t>
        </r>
      </text>
    </comment>
    <comment ref="K9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This column automatically calculates the benefit costs for personnel object codes.  
No value will be displayed for non-personnel object codes.
</t>
        </r>
        <r>
          <rPr>
            <b/>
            <sz val="8"/>
            <color indexed="81"/>
            <rFont val="Tahoma"/>
            <family val="2"/>
          </rPr>
          <t>An error value (#VALUE!) will appear when a positional personnel object code or an object code &lt;50000 or &gt;67000 is entered in the Object column.</t>
        </r>
      </text>
    </comment>
    <comment ref="M9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Amount by which to change the existing budget balance in this account and benefits accounts where applicable.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Keith Nakatsu</author>
  </authors>
  <commentList>
    <comment ref="B11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Required:</t>
        </r>
        <r>
          <rPr>
            <sz val="8"/>
            <color indexed="81"/>
            <rFont val="Tahoma"/>
            <family val="2"/>
          </rPr>
          <t xml:space="preserve"> a brief description of entry (max 30 characters).</t>
        </r>
      </text>
    </comment>
    <comment ref="C11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 xml:space="preserve">Required: </t>
        </r>
        <r>
          <rPr>
            <sz val="8"/>
            <color indexed="81"/>
            <rFont val="Tahoma"/>
            <family val="2"/>
          </rPr>
          <t xml:space="preserve">a 3 digit fund number.  
Allowable Funds:
100  - MTCU
102 - OVC Spec Grant
110 - OMAFRA / VCEP </t>
        </r>
      </text>
    </comment>
    <comment ref="D11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 xml:space="preserve">Required: </t>
        </r>
        <r>
          <rPr>
            <sz val="8"/>
            <color indexed="81"/>
            <rFont val="Tahoma"/>
            <family val="2"/>
          </rPr>
          <t xml:space="preserve">a  6 digit unit number.
Example:  010575
 </t>
        </r>
      </text>
    </comment>
    <comment ref="E11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Required:</t>
        </r>
        <r>
          <rPr>
            <sz val="8"/>
            <color indexed="81"/>
            <rFont val="Tahoma"/>
            <family val="2"/>
          </rPr>
          <t xml:space="preserve"> a 6 digit grant number.  Already set to 000000.
</t>
        </r>
      </text>
    </comment>
    <comment ref="F11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Required:</t>
        </r>
        <r>
          <rPr>
            <sz val="8"/>
            <color indexed="81"/>
            <rFont val="Tahoma"/>
            <family val="2"/>
          </rPr>
          <t xml:space="preserve"> a  6 digit project number.
Example:   005044</t>
        </r>
      </text>
    </comment>
    <comment ref="G11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Required:</t>
        </r>
        <r>
          <rPr>
            <sz val="8"/>
            <color indexed="81"/>
            <rFont val="Tahoma"/>
            <family val="2"/>
          </rPr>
          <t xml:space="preserve"> a 5 digit revenue / expense object code.   Example: 63761
Min value:  50000   Max value: 66999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Positional personnel objects are NOT permitted.</t>
        </r>
      </text>
    </comment>
    <comment ref="H11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This column automatically displays the description for the object code that you have selected.
</t>
        </r>
        <r>
          <rPr>
            <b/>
            <sz val="8"/>
            <color indexed="81"/>
            <rFont val="Tahoma"/>
            <family val="2"/>
          </rPr>
          <t>An error value (#N/A) will appear when you have selected an object code which either blank or is not found in the Object List.</t>
        </r>
      </text>
    </comment>
    <comment ref="I11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Required:</t>
        </r>
        <r>
          <rPr>
            <sz val="8"/>
            <color indexed="81"/>
            <rFont val="Tahoma"/>
            <family val="2"/>
          </rPr>
          <t xml:space="preserve"> The amount by which to change the existing budget balance in this account.
For negative amounts, enter the negative sign in front.   Example:  -123</t>
        </r>
      </text>
    </comment>
    <comment ref="K11" authorId="0" shapeId="0" xr:uid="{00000000-0006-0000-0400-000009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This column automatically calculates the benefit costs for personnel object codes.  
No value will be displayed for non-personnel object codes.
</t>
        </r>
        <r>
          <rPr>
            <b/>
            <sz val="8"/>
            <color indexed="81"/>
            <rFont val="Tahoma"/>
            <family val="2"/>
          </rPr>
          <t>An error value (#VALUE!) will appear when a positional personnel object code or an object code &lt;50000 or &gt;67000 is entered in the Object column.</t>
        </r>
      </text>
    </comment>
    <comment ref="M11" authorId="0" shapeId="0" xr:uid="{00000000-0006-0000-0400-00000A000000}">
      <text>
        <r>
          <rPr>
            <b/>
            <sz val="8"/>
            <color indexed="81"/>
            <rFont val="Tahoma"/>
            <family val="2"/>
          </rPr>
          <t>Keith Nakatsu:</t>
        </r>
        <r>
          <rPr>
            <sz val="8"/>
            <color indexed="81"/>
            <rFont val="Tahoma"/>
            <family val="2"/>
          </rPr>
          <t xml:space="preserve">
Amount by which to change the existing budget balance in this account and benefits accounts where applicable.</t>
        </r>
      </text>
    </comment>
  </commentList>
</comments>
</file>

<file path=xl/sharedStrings.xml><?xml version="1.0" encoding="utf-8"?>
<sst xmlns="http://schemas.openxmlformats.org/spreadsheetml/2006/main" count="2969" uniqueCount="1337">
  <si>
    <t>65483</t>
  </si>
  <si>
    <t>65484</t>
  </si>
  <si>
    <t>65485</t>
  </si>
  <si>
    <t>65493</t>
  </si>
  <si>
    <t>65503</t>
  </si>
  <si>
    <t>65513</t>
  </si>
  <si>
    <t>65523</t>
  </si>
  <si>
    <t>50656</t>
  </si>
  <si>
    <t>50769</t>
  </si>
  <si>
    <t>50950</t>
  </si>
  <si>
    <t>51562</t>
  </si>
  <si>
    <t>61250</t>
  </si>
  <si>
    <t>61253</t>
  </si>
  <si>
    <t>62261</t>
  </si>
  <si>
    <t>62263</t>
  </si>
  <si>
    <t>62517</t>
  </si>
  <si>
    <t>62714</t>
  </si>
  <si>
    <t>63005</t>
  </si>
  <si>
    <t>63250</t>
  </si>
  <si>
    <t>64232</t>
  </si>
  <si>
    <t>64372</t>
  </si>
  <si>
    <t>64373</t>
  </si>
  <si>
    <t>65091</t>
  </si>
  <si>
    <t>65232</t>
  </si>
  <si>
    <t>65341</t>
  </si>
  <si>
    <t>65373</t>
  </si>
  <si>
    <t>66001</t>
  </si>
  <si>
    <t>66002</t>
  </si>
  <si>
    <t>66004</t>
  </si>
  <si>
    <t>66007</t>
  </si>
  <si>
    <t>66053</t>
  </si>
  <si>
    <t>66105</t>
  </si>
  <si>
    <t>66107</t>
  </si>
  <si>
    <t>66108</t>
  </si>
  <si>
    <t>66113</t>
  </si>
  <si>
    <t>66151</t>
  </si>
  <si>
    <t>66152</t>
  </si>
  <si>
    <t>66201</t>
  </si>
  <si>
    <t>61572</t>
  </si>
  <si>
    <t xml:space="preserve">This row is needed so that a benefit alloc of $0 is calculated for objects between 61446 and 61571 </t>
  </si>
  <si>
    <t>This row is needed so that an error msg is displayed in the benefit column for objects between 61572 and 61999</t>
  </si>
  <si>
    <t>* Use the FIND function under the EDIT command to help you locate your object.</t>
  </si>
  <si>
    <t>Re-align dept budget</t>
  </si>
  <si>
    <t>010575</t>
  </si>
  <si>
    <t>010500</t>
  </si>
  <si>
    <t>Knakatsu</t>
  </si>
  <si>
    <t>0001-001</t>
  </si>
  <si>
    <t>B</t>
  </si>
  <si>
    <t>005060</t>
  </si>
  <si>
    <t xml:space="preserve"> </t>
  </si>
  <si>
    <t xml:space="preserve">     </t>
  </si>
  <si>
    <t>Name</t>
  </si>
  <si>
    <t xml:space="preserve">     - Did you indicate a Budget Year in cell location C4?</t>
  </si>
  <si>
    <t xml:space="preserve">     - Did you indicate Base or One-time in Cell location C5?</t>
  </si>
  <si>
    <t>50053</t>
  </si>
  <si>
    <t>51561</t>
  </si>
  <si>
    <t>62516</t>
  </si>
  <si>
    <t>63372</t>
  </si>
  <si>
    <t>63706</t>
  </si>
  <si>
    <t>66009</t>
  </si>
  <si>
    <t>66010</t>
  </si>
  <si>
    <t>66116</t>
  </si>
  <si>
    <t>61431</t>
  </si>
  <si>
    <t>61432</t>
  </si>
  <si>
    <t>61433</t>
  </si>
  <si>
    <t>61435</t>
  </si>
  <si>
    <t>61436</t>
  </si>
  <si>
    <t>61438</t>
  </si>
  <si>
    <t>61439</t>
  </si>
  <si>
    <t>Budget Journal Entry Total</t>
  </si>
  <si>
    <t>Description</t>
  </si>
  <si>
    <t>Amount</t>
  </si>
  <si>
    <t>Date:</t>
  </si>
  <si>
    <t>Indicate Base or One-Time</t>
  </si>
  <si>
    <t xml:space="preserve">     - Did you print a copy of this spreadsheet for your records?</t>
  </si>
  <si>
    <t>Budget Year</t>
  </si>
  <si>
    <t xml:space="preserve">  (Type a B or 1)</t>
  </si>
  <si>
    <t>Notes / Explanations:</t>
  </si>
  <si>
    <t xml:space="preserve">     - Did you use accounts restricted to your level of budget responsibility only?</t>
  </si>
  <si>
    <t xml:space="preserve">     - Did you ensure there are no duplicate accounts?</t>
  </si>
  <si>
    <t>Complete this checklist to avoid processing delays in the Budget Office:</t>
  </si>
  <si>
    <t>Fund</t>
  </si>
  <si>
    <t>Unit</t>
  </si>
  <si>
    <t>Grant</t>
  </si>
  <si>
    <t>Object</t>
  </si>
  <si>
    <t>Project</t>
  </si>
  <si>
    <t>Created By:</t>
  </si>
  <si>
    <t xml:space="preserve">  (Type your name)</t>
  </si>
  <si>
    <t>Client Reference #</t>
  </si>
  <si>
    <t xml:space="preserve">  (Type a number for your records: (optional))</t>
  </si>
  <si>
    <t>Benefits</t>
  </si>
  <si>
    <t>Rate</t>
  </si>
  <si>
    <t>Total</t>
  </si>
  <si>
    <t>x</t>
  </si>
  <si>
    <t>xxxxx</t>
  </si>
  <si>
    <t xml:space="preserve">   </t>
  </si>
  <si>
    <t xml:space="preserve">The benefit rates are hidden and subject to change on an annual basis. </t>
  </si>
  <si>
    <t>61101</t>
  </si>
  <si>
    <t>61201</t>
  </si>
  <si>
    <t>61305</t>
  </si>
  <si>
    <t>50000</t>
  </si>
  <si>
    <t>00001</t>
  </si>
  <si>
    <t>67000</t>
  </si>
  <si>
    <t>61102</t>
  </si>
  <si>
    <t>61103</t>
  </si>
  <si>
    <t>61104</t>
  </si>
  <si>
    <t>61108</t>
  </si>
  <si>
    <t>61109</t>
  </si>
  <si>
    <t>61110</t>
  </si>
  <si>
    <t>61124</t>
  </si>
  <si>
    <t>61125</t>
  </si>
  <si>
    <t>61126</t>
  </si>
  <si>
    <t>61127</t>
  </si>
  <si>
    <t>61128</t>
  </si>
  <si>
    <t>61129</t>
  </si>
  <si>
    <t>61130</t>
  </si>
  <si>
    <t>61131</t>
  </si>
  <si>
    <t>61132</t>
  </si>
  <si>
    <t>61133</t>
  </si>
  <si>
    <t>61134</t>
  </si>
  <si>
    <t>61202</t>
  </si>
  <si>
    <t>61203</t>
  </si>
  <si>
    <t>61204</t>
  </si>
  <si>
    <t>61210</t>
  </si>
  <si>
    <t>61211</t>
  </si>
  <si>
    <t>61221</t>
  </si>
  <si>
    <t>61222</t>
  </si>
  <si>
    <t>61224</t>
  </si>
  <si>
    <t>61225</t>
  </si>
  <si>
    <t>61226</t>
  </si>
  <si>
    <t>61227</t>
  </si>
  <si>
    <t>61228</t>
  </si>
  <si>
    <t>61229</t>
  </si>
  <si>
    <t>61230</t>
  </si>
  <si>
    <t>61231</t>
  </si>
  <si>
    <t>61234</t>
  </si>
  <si>
    <t>61306</t>
  </si>
  <si>
    <t>61417</t>
  </si>
  <si>
    <t>61418</t>
  </si>
  <si>
    <t>61419</t>
  </si>
  <si>
    <t>61420</t>
  </si>
  <si>
    <t>61421</t>
  </si>
  <si>
    <t>62306</t>
  </si>
  <si>
    <t>62307</t>
  </si>
  <si>
    <t/>
  </si>
  <si>
    <t>000000</t>
  </si>
  <si>
    <t>TAB</t>
  </si>
  <si>
    <t>Account</t>
  </si>
  <si>
    <t>** Upload columns hidden starting from column Z.</t>
  </si>
  <si>
    <t>Commonly Used Revenue and Expense Budget Objects</t>
  </si>
  <si>
    <t xml:space="preserve">   This list is provided as a quick reference for commonly used budget revenue and expense objects.</t>
  </si>
  <si>
    <t xml:space="preserve">   However, please keep in mind that this list of objects is neither meant to be all inclusive nor limiting. </t>
  </si>
  <si>
    <t>Object Type</t>
  </si>
  <si>
    <t xml:space="preserve">Object </t>
  </si>
  <si>
    <t>50001</t>
  </si>
  <si>
    <t>50006</t>
  </si>
  <si>
    <t>50007</t>
  </si>
  <si>
    <t>50051</t>
  </si>
  <si>
    <t>50052</t>
  </si>
  <si>
    <t>50101</t>
  </si>
  <si>
    <t>50102</t>
  </si>
  <si>
    <t>50151</t>
  </si>
  <si>
    <t>50152</t>
  </si>
  <si>
    <t>50401</t>
  </si>
  <si>
    <t>50451</t>
  </si>
  <si>
    <t>50501</t>
  </si>
  <si>
    <t>50651</t>
  </si>
  <si>
    <t>50652</t>
  </si>
  <si>
    <t>50653</t>
  </si>
  <si>
    <t>50752</t>
  </si>
  <si>
    <t>50754</t>
  </si>
  <si>
    <t>50755</t>
  </si>
  <si>
    <t>50757</t>
  </si>
  <si>
    <t>50758</t>
  </si>
  <si>
    <t>50759</t>
  </si>
  <si>
    <t>50761</t>
  </si>
  <si>
    <t>50764</t>
  </si>
  <si>
    <t>50765</t>
  </si>
  <si>
    <t>50768</t>
  </si>
  <si>
    <t>50852</t>
  </si>
  <si>
    <t>50853</t>
  </si>
  <si>
    <t>50901</t>
  </si>
  <si>
    <t>50902</t>
  </si>
  <si>
    <t>50905</t>
  </si>
  <si>
    <t>50906</t>
  </si>
  <si>
    <t>50908</t>
  </si>
  <si>
    <t>50914</t>
  </si>
  <si>
    <t>50915</t>
  </si>
  <si>
    <t>50916</t>
  </si>
  <si>
    <t>50917</t>
  </si>
  <si>
    <t>50918</t>
  </si>
  <si>
    <t>50919</t>
  </si>
  <si>
    <t>50920</t>
  </si>
  <si>
    <t>50921</t>
  </si>
  <si>
    <t>50922</t>
  </si>
  <si>
    <t>50924</t>
  </si>
  <si>
    <t>50926</t>
  </si>
  <si>
    <t>50927</t>
  </si>
  <si>
    <t>50928</t>
  </si>
  <si>
    <t>50930</t>
  </si>
  <si>
    <t>50932</t>
  </si>
  <si>
    <t>50934</t>
  </si>
  <si>
    <t>50935</t>
  </si>
  <si>
    <t>50938</t>
  </si>
  <si>
    <t>50939</t>
  </si>
  <si>
    <t>50941</t>
  </si>
  <si>
    <t>50943</t>
  </si>
  <si>
    <t>50946</t>
  </si>
  <si>
    <t>51104</t>
  </si>
  <si>
    <t>51105</t>
  </si>
  <si>
    <t>51106</t>
  </si>
  <si>
    <t>51107</t>
  </si>
  <si>
    <t>51109</t>
  </si>
  <si>
    <t>51152</t>
  </si>
  <si>
    <t>51202</t>
  </si>
  <si>
    <t>51203</t>
  </si>
  <si>
    <t>51204</t>
  </si>
  <si>
    <t>51251</t>
  </si>
  <si>
    <t>51256</t>
  </si>
  <si>
    <t>51258</t>
  </si>
  <si>
    <t>51259</t>
  </si>
  <si>
    <t>51260</t>
  </si>
  <si>
    <t>51261</t>
  </si>
  <si>
    <t>51302</t>
  </si>
  <si>
    <t>51304</t>
  </si>
  <si>
    <t>51401</t>
  </si>
  <si>
    <t>51402</t>
  </si>
  <si>
    <t>51404</t>
  </si>
  <si>
    <t>51405</t>
  </si>
  <si>
    <t>51406</t>
  </si>
  <si>
    <t>51407</t>
  </si>
  <si>
    <t>51409</t>
  </si>
  <si>
    <t>51504</t>
  </si>
  <si>
    <t>51512</t>
  </si>
  <si>
    <t>61446</t>
  </si>
  <si>
    <t xml:space="preserve">This row is needed so that a benefit alloc of $0 is calculated for objects higher than 62306 </t>
  </si>
  <si>
    <t>Status</t>
  </si>
  <si>
    <t>61235</t>
  </si>
  <si>
    <t>61434</t>
  </si>
  <si>
    <t>61437</t>
  </si>
  <si>
    <t>61440</t>
  </si>
  <si>
    <t>62000</t>
  </si>
  <si>
    <t xml:space="preserve">This row is needed so that a benefit alloc of $0 is calculated for objects between 62000 and 62305 </t>
  </si>
  <si>
    <t>This row is needed so that an error msg is displayed in the benefit column for objects higher than 67000</t>
  </si>
  <si>
    <t xml:space="preserve">This row is needed so that an error msg is displayed in the benefit column </t>
  </si>
  <si>
    <t>This row is needed so that an error msg is displayed in the benefit column.</t>
  </si>
  <si>
    <t>This row is needed so that an error msg is displayed in the benefit column for objects between 61306 and 61416</t>
  </si>
  <si>
    <t>This row is needed so that an error msg is displayed in the benefit column for objects between 61222 and 61223</t>
  </si>
  <si>
    <t>This row is needed so that an error msg is displayed in the benefit column for objects between 61110 and 61123</t>
  </si>
  <si>
    <t>P</t>
  </si>
  <si>
    <t>This row is needed so that an error msg is displayed in the benefit column for objects between 61254 and 61304</t>
  </si>
  <si>
    <t>This row is needed so that an error msg is displayed in the benefit column for objects between 61211 and 61220</t>
  </si>
  <si>
    <t>This row is needed so that an error msg is displayed in the benefit column for objects between 00001 and 49999</t>
  </si>
  <si>
    <t>51551</t>
  </si>
  <si>
    <t>51555</t>
  </si>
  <si>
    <t>51557</t>
  </si>
  <si>
    <t>51558</t>
  </si>
  <si>
    <t xml:space="preserve">     - Does the Budget Journal Entry subtotal zero for each fund?</t>
  </si>
  <si>
    <t>61232</t>
  </si>
  <si>
    <t>61516</t>
  </si>
  <si>
    <t>61520</t>
  </si>
  <si>
    <t>61552</t>
  </si>
  <si>
    <t>62251</t>
  </si>
  <si>
    <t>62255</t>
  </si>
  <si>
    <t>62308</t>
  </si>
  <si>
    <t>62401</t>
  </si>
  <si>
    <t>62402</t>
  </si>
  <si>
    <t>62403</t>
  </si>
  <si>
    <t>62404</t>
  </si>
  <si>
    <t>62451</t>
  </si>
  <si>
    <t>62452</t>
  </si>
  <si>
    <t>62454</t>
  </si>
  <si>
    <t>62458</t>
  </si>
  <si>
    <t>62459</t>
  </si>
  <si>
    <t>62461</t>
  </si>
  <si>
    <t>62501</t>
  </si>
  <si>
    <t>62502</t>
  </si>
  <si>
    <t>62503</t>
  </si>
  <si>
    <t>62504</t>
  </si>
  <si>
    <t>62505</t>
  </si>
  <si>
    <t>62506</t>
  </si>
  <si>
    <t>62507</t>
  </si>
  <si>
    <t>62509</t>
  </si>
  <si>
    <t>66071</t>
  </si>
  <si>
    <t>66070</t>
  </si>
  <si>
    <t>66059</t>
  </si>
  <si>
    <t>66057</t>
  </si>
  <si>
    <t>66011</t>
  </si>
  <si>
    <t>65514</t>
  </si>
  <si>
    <t>63007</t>
  </si>
  <si>
    <t>63006</t>
  </si>
  <si>
    <t>62856</t>
  </si>
  <si>
    <t>62715</t>
  </si>
  <si>
    <t>62410</t>
  </si>
  <si>
    <t>62409</t>
  </si>
  <si>
    <t>62408</t>
  </si>
  <si>
    <t>62407</t>
  </si>
  <si>
    <t>62406</t>
  </si>
  <si>
    <t>62405</t>
  </si>
  <si>
    <t>50771</t>
  </si>
  <si>
    <t>50403</t>
  </si>
  <si>
    <t>50226</t>
  </si>
  <si>
    <t>50225</t>
  </si>
  <si>
    <t>62513</t>
  </si>
  <si>
    <t>62514</t>
  </si>
  <si>
    <t>62515</t>
  </si>
  <si>
    <t>62551</t>
  </si>
  <si>
    <t>62552</t>
  </si>
  <si>
    <t>62553</t>
  </si>
  <si>
    <t>61254</t>
  </si>
  <si>
    <t>62555</t>
  </si>
  <si>
    <t>62601</t>
  </si>
  <si>
    <t>62602</t>
  </si>
  <si>
    <t>62605</t>
  </si>
  <si>
    <t>62606</t>
  </si>
  <si>
    <t>62607</t>
  </si>
  <si>
    <t>62653</t>
  </si>
  <si>
    <t>62654</t>
  </si>
  <si>
    <t>62656</t>
  </si>
  <si>
    <t>62657</t>
  </si>
  <si>
    <t>62658</t>
  </si>
  <si>
    <t>62701</t>
  </si>
  <si>
    <t>62702</t>
  </si>
  <si>
    <t>62704</t>
  </si>
  <si>
    <t>62705</t>
  </si>
  <si>
    <t>62706</t>
  </si>
  <si>
    <t>62707</t>
  </si>
  <si>
    <t>62708</t>
  </si>
  <si>
    <t>62709</t>
  </si>
  <si>
    <t>62710</t>
  </si>
  <si>
    <t>62711</t>
  </si>
  <si>
    <t>62712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</si>
  <si>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</si>
  <si>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</si>
  <si>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</si>
  <si>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</si>
  <si>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</si>
  <si>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</si>
  <si>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</si>
  <si>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</si>
  <si>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62759</t>
  </si>
  <si>
    <t>62760</t>
  </si>
  <si>
    <t>62761</t>
  </si>
  <si>
    <t>62762</t>
  </si>
  <si>
    <t>62763</t>
  </si>
  <si>
    <t>62767</t>
  </si>
  <si>
    <t>62851</t>
  </si>
  <si>
    <t>62852</t>
  </si>
  <si>
    <t>62853</t>
  </si>
  <si>
    <t>62855</t>
  </si>
  <si>
    <t>62901</t>
  </si>
  <si>
    <t>62902</t>
  </si>
  <si>
    <t>62903</t>
  </si>
  <si>
    <t>62953</t>
  </si>
  <si>
    <t>62956</t>
  </si>
  <si>
    <t>62957</t>
  </si>
  <si>
    <t>63001</t>
  </si>
  <si>
    <t>63002</t>
  </si>
  <si>
    <t>63004</t>
  </si>
  <si>
    <t>63102</t>
  </si>
  <si>
    <t>63103</t>
  </si>
  <si>
    <t>63151</t>
  </si>
  <si>
    <t>63152</t>
  </si>
  <si>
    <t>63153</t>
  </si>
  <si>
    <t>63201</t>
  </si>
  <si>
    <t>63251</t>
  </si>
  <si>
    <t>63252</t>
  </si>
  <si>
    <t>63253</t>
  </si>
  <si>
    <t>63254</t>
  </si>
  <si>
    <t>63255</t>
  </si>
  <si>
    <t>63256</t>
  </si>
  <si>
    <t>63257</t>
  </si>
  <si>
    <t>63258</t>
  </si>
  <si>
    <t>63259</t>
  </si>
  <si>
    <t>63301</t>
  </si>
  <si>
    <t>63351</t>
  </si>
  <si>
    <t>63355</t>
  </si>
  <si>
    <t>63356</t>
  </si>
  <si>
    <t>63358</t>
  </si>
  <si>
    <t>63359</t>
  </si>
  <si>
    <t>63360</t>
  </si>
  <si>
    <t>63361</t>
  </si>
  <si>
    <t>63362</t>
  </si>
  <si>
    <t>63363</t>
  </si>
  <si>
    <t>63364</t>
  </si>
  <si>
    <t>63365</t>
  </si>
  <si>
    <t>63366</t>
  </si>
  <si>
    <t>63367</t>
  </si>
  <si>
    <t>63369</t>
  </si>
  <si>
    <t>63370</t>
  </si>
  <si>
    <t>63371</t>
  </si>
  <si>
    <t>63451</t>
  </si>
  <si>
    <t>63452</t>
  </si>
  <si>
    <t>63454</t>
  </si>
  <si>
    <t>63456</t>
  </si>
  <si>
    <t>63501</t>
  </si>
  <si>
    <t>63502</t>
  </si>
  <si>
    <t>63504</t>
  </si>
  <si>
    <t>63551</t>
  </si>
  <si>
    <t>63552</t>
  </si>
  <si>
    <t>63553</t>
  </si>
  <si>
    <t>63554</t>
  </si>
  <si>
    <t>63555</t>
  </si>
  <si>
    <t>63556</t>
  </si>
  <si>
    <t>63557</t>
  </si>
  <si>
    <t>63601</t>
  </si>
  <si>
    <t>63602</t>
  </si>
  <si>
    <t>63603</t>
  </si>
  <si>
    <t>63604</t>
  </si>
  <si>
    <t>63605</t>
  </si>
  <si>
    <t>63606</t>
  </si>
  <si>
    <t>63607</t>
  </si>
  <si>
    <t>63608</t>
  </si>
  <si>
    <t>63609</t>
  </si>
  <si>
    <t>63620</t>
  </si>
  <si>
    <t>63703</t>
  </si>
  <si>
    <t>63751</t>
  </si>
  <si>
    <t>63752</t>
  </si>
  <si>
    <t>63754</t>
  </si>
  <si>
    <t>63755</t>
  </si>
  <si>
    <t>63756</t>
  </si>
  <si>
    <t>63757</t>
  </si>
  <si>
    <t>63759</t>
  </si>
  <si>
    <t>63760</t>
  </si>
  <si>
    <t>63761</t>
  </si>
  <si>
    <t>63762</t>
  </si>
  <si>
    <t>63801</t>
  </si>
  <si>
    <t>63802</t>
  </si>
  <si>
    <t>63803</t>
  </si>
  <si>
    <t>63853</t>
  </si>
  <si>
    <t>63854</t>
  </si>
  <si>
    <t>63855</t>
  </si>
  <si>
    <t>63856</t>
  </si>
  <si>
    <t>63858</t>
  </si>
  <si>
    <t>63861</t>
  </si>
  <si>
    <t>63862</t>
  </si>
  <si>
    <t>63865</t>
  </si>
  <si>
    <t>63873</t>
  </si>
  <si>
    <t>64003</t>
  </si>
  <si>
    <t>64011</t>
  </si>
  <si>
    <t>64021</t>
  </si>
  <si>
    <t>64031</t>
  </si>
  <si>
    <t>64051</t>
  </si>
  <si>
    <t>64052</t>
  </si>
  <si>
    <t>64091</t>
  </si>
  <si>
    <t>64101</t>
  </si>
  <si>
    <t>64131</t>
  </si>
  <si>
    <t>64141</t>
  </si>
  <si>
    <t>64161</t>
  </si>
  <si>
    <t>64171</t>
  </si>
  <si>
    <t>64201</t>
  </si>
  <si>
    <t>64211</t>
  </si>
  <si>
    <t>64221</t>
  </si>
  <si>
    <t>64231</t>
  </si>
  <si>
    <t>64251</t>
  </si>
  <si>
    <t>64252</t>
  </si>
  <si>
    <t>64261</t>
  </si>
  <si>
    <t>64282</t>
  </si>
  <si>
    <t>64301</t>
  </si>
  <si>
    <t>64311</t>
  </si>
  <si>
    <t>64321</t>
  </si>
  <si>
    <t>64331</t>
  </si>
  <si>
    <t>64341</t>
  </si>
  <si>
    <t>64351</t>
  </si>
  <si>
    <t>64361</t>
  </si>
  <si>
    <t>64382</t>
  </si>
  <si>
    <t>64392</t>
  </si>
  <si>
    <t>64442</t>
  </si>
  <si>
    <t>64452</t>
  </si>
  <si>
    <t>64462</t>
  </si>
  <si>
    <t>64483</t>
  </si>
  <si>
    <t>64493</t>
  </si>
  <si>
    <t>64503</t>
  </si>
  <si>
    <t>64513</t>
  </si>
  <si>
    <t>64523</t>
  </si>
  <si>
    <t>64533</t>
  </si>
  <si>
    <t>64534</t>
  </si>
  <si>
    <t>64539</t>
  </si>
  <si>
    <t>65003</t>
  </si>
  <si>
    <t>65011</t>
  </si>
  <si>
    <t>65021</t>
  </si>
  <si>
    <t>65031</t>
  </si>
  <si>
    <t>65032</t>
  </si>
  <si>
    <t>65041</t>
  </si>
  <si>
    <t>65051</t>
  </si>
  <si>
    <t>65052</t>
  </si>
  <si>
    <t>65101</t>
  </si>
  <si>
    <t>65121</t>
  </si>
  <si>
    <t>65131</t>
  </si>
  <si>
    <t>65151</t>
  </si>
  <si>
    <t>65161</t>
  </si>
  <si>
    <t>65171</t>
  </si>
  <si>
    <t>65181</t>
  </si>
  <si>
    <t>65221</t>
  </si>
  <si>
    <t>65231</t>
  </si>
  <si>
    <t>65243</t>
  </si>
  <si>
    <t>65251</t>
  </si>
  <si>
    <t>65252</t>
  </si>
  <si>
    <t>65261</t>
  </si>
  <si>
    <t>65311</t>
  </si>
  <si>
    <t>65321</t>
  </si>
  <si>
    <t>65331</t>
  </si>
  <si>
    <t>61441</t>
  </si>
  <si>
    <t>61442</t>
  </si>
  <si>
    <t>61443</t>
  </si>
  <si>
    <t>61444</t>
  </si>
  <si>
    <t>61445</t>
  </si>
  <si>
    <t>65351</t>
  </si>
  <si>
    <t>65361</t>
  </si>
  <si>
    <t>65372</t>
  </si>
  <si>
    <t>65382</t>
  </si>
  <si>
    <t>65392</t>
  </si>
  <si>
    <t>65432</t>
  </si>
  <si>
    <t>65442</t>
  </si>
  <si>
    <t>65452</t>
  </si>
  <si>
    <t>65462</t>
  </si>
  <si>
    <t xml:space="preserve">  (Type the year:  (ie 2010/11))</t>
  </si>
  <si>
    <t>2010/11</t>
  </si>
  <si>
    <t xml:space="preserve">     - Does the Budget Journal Entry Total equal zero in cell M42?</t>
  </si>
  <si>
    <t xml:space="preserve">     - Does the Budget Journal Entry Total equal zero in cell M34?</t>
  </si>
  <si>
    <t xml:space="preserve">  (Type creation date (eg. 22-Feb-11))</t>
  </si>
  <si>
    <t>Re-align 2010/11 base budget for D/105 MTCU and OMAFRA.</t>
  </si>
  <si>
    <t>61251</t>
  </si>
  <si>
    <t>61252</t>
  </si>
  <si>
    <t>OK = Account is not duplicate</t>
  </si>
  <si>
    <t>61207</t>
  </si>
  <si>
    <t>61307</t>
  </si>
  <si>
    <t>61326</t>
  </si>
  <si>
    <t>61329</t>
  </si>
  <si>
    <t>61335</t>
  </si>
  <si>
    <t>* This list contains 693 revenue/expense objects.</t>
  </si>
  <si>
    <t>61236</t>
  </si>
  <si>
    <t>Client Reference #:</t>
  </si>
  <si>
    <t>Budget Year:</t>
  </si>
  <si>
    <t>Indicate Base or One-Time:</t>
  </si>
  <si>
    <t xml:space="preserve">  (Type a B (Base) or 1 (One-time))</t>
  </si>
  <si>
    <t>61135</t>
  </si>
  <si>
    <t>This row is needed so that an error msg is displayed in the benefit column for objects between 61235 and 61249</t>
  </si>
  <si>
    <t>50009</t>
  </si>
  <si>
    <t>50206</t>
  </si>
  <si>
    <t>50212</t>
  </si>
  <si>
    <t>50215</t>
  </si>
  <si>
    <t>50216</t>
  </si>
  <si>
    <t>50229</t>
  </si>
  <si>
    <t>50774</t>
  </si>
  <si>
    <t>51208</t>
  </si>
  <si>
    <t>51413</t>
  </si>
  <si>
    <t>51511</t>
  </si>
  <si>
    <t>61111</t>
  </si>
  <si>
    <t>61112</t>
  </si>
  <si>
    <t>61140</t>
  </si>
  <si>
    <t>61212</t>
  </si>
  <si>
    <t>62400</t>
  </si>
  <si>
    <t>62411</t>
  </si>
  <si>
    <t>62412</t>
  </si>
  <si>
    <t>62413</t>
  </si>
  <si>
    <t>62521</t>
  </si>
  <si>
    <t>62768</t>
  </si>
  <si>
    <t>63000</t>
  </si>
  <si>
    <t>63764</t>
  </si>
  <si>
    <t>64024</t>
  </si>
  <si>
    <t>64026</t>
  </si>
  <si>
    <t>64027</t>
  </si>
  <si>
    <t>64120</t>
  </si>
  <si>
    <t>64415</t>
  </si>
  <si>
    <t>64444</t>
  </si>
  <si>
    <t>64550</t>
  </si>
  <si>
    <t>65024</t>
  </si>
  <si>
    <t>65061</t>
  </si>
  <si>
    <t>65250</t>
  </si>
  <si>
    <t>65444</t>
  </si>
  <si>
    <t>65515</t>
  </si>
  <si>
    <t>65550</t>
  </si>
  <si>
    <t>66015</t>
  </si>
  <si>
    <t>66060</t>
  </si>
  <si>
    <t>61216</t>
  </si>
  <si>
    <t>61213</t>
  </si>
  <si>
    <t>61215</t>
  </si>
  <si>
    <t>61415</t>
  </si>
  <si>
    <t>61416</t>
  </si>
  <si>
    <t>This row is needed so that an error msg is displayed in the benefit column for objects between 61135 and 61200</t>
  </si>
  <si>
    <t>61208</t>
  </si>
  <si>
    <t>61214</t>
  </si>
  <si>
    <t>61308</t>
  </si>
  <si>
    <t>61327</t>
  </si>
  <si>
    <t>61422</t>
  </si>
  <si>
    <t>61330</t>
  </si>
  <si>
    <t>61336</t>
  </si>
  <si>
    <t>UTA CUPE 3913</t>
  </si>
  <si>
    <t>GSA 1 CUPE 3913</t>
  </si>
  <si>
    <t>61304</t>
  </si>
  <si>
    <t>Grant Trust Admin Tech - TFT</t>
  </si>
  <si>
    <t>61205</t>
  </si>
  <si>
    <t>Grant Trust Professional - TFT</t>
  </si>
  <si>
    <t>61255</t>
  </si>
  <si>
    <t>61206</t>
  </si>
  <si>
    <t>*** Contact the Budget Office, if you are changing your 2020/21 RFT salary budgets.</t>
  </si>
  <si>
    <t>Enter Journal Entry description in merged Cells (C7-M7). This is what will appear in FRS</t>
  </si>
  <si>
    <t xml:space="preserve">  (Type creation date (eg. 01-May-22) if you do not want to use the 'TODAY' formula)</t>
  </si>
  <si>
    <t>49990</t>
  </si>
  <si>
    <t>MISC.RESEARCH REV.BUSINESS &amp; INDUSTRY(RESEARCH ONLY)</t>
  </si>
  <si>
    <t>TUITION FEES</t>
  </si>
  <si>
    <t>UNDERGRAD- DOMESTIC - ONTARIO CREDIT</t>
  </si>
  <si>
    <t>UNDERGRAD- FOREIGN CREDIT</t>
  </si>
  <si>
    <t>UNDERGRAD TUITION - INT'L DVM</t>
  </si>
  <si>
    <t>GRAD- DOMESTIC CREDIT</t>
  </si>
  <si>
    <t>GRAD- FOREIGN CREDIT</t>
  </si>
  <si>
    <t>GRAD NON-REGULATED MTCU PROGRAMS</t>
  </si>
  <si>
    <t>DIPLOMA-DOMESTIC - ONTARIO CREDIT</t>
  </si>
  <si>
    <t>DIPLOMA- FOREIGN CREDIT</t>
  </si>
  <si>
    <t>SHORT COURSES - TUITION REV</t>
  </si>
  <si>
    <t>CERTIFICATE PROGRAM-TUITION REVENUE</t>
  </si>
  <si>
    <t>GRANTS- PAY EQUITY</t>
  </si>
  <si>
    <t>GRANTS-MTCU OVC SPECIAL</t>
  </si>
  <si>
    <t>GRANTS-MTCU ACCESS DISABLED</t>
  </si>
  <si>
    <t>GRANTS-MTCU MUNICIPAL TAXES</t>
  </si>
  <si>
    <t>GRANTS - MTCU OTHER</t>
  </si>
  <si>
    <t>GRANTS MTCU - WOMEN'S CAMPUS SAFETY</t>
  </si>
  <si>
    <t>MTCU DIPLOMA EDUCATION GRANT</t>
  </si>
  <si>
    <t>50232</t>
  </si>
  <si>
    <t>INTERNATIONAL STUDENT RECOVERY</t>
  </si>
  <si>
    <t>50234</t>
  </si>
  <si>
    <t>MTCU Core Operating Grant</t>
  </si>
  <si>
    <t>50235</t>
  </si>
  <si>
    <t>MTCU Performance Student Success Grant</t>
  </si>
  <si>
    <t>GRANTS- MUNICIPAL</t>
  </si>
  <si>
    <t>GRANTS - PAY EQUITY</t>
  </si>
  <si>
    <t>CONTRACT OVERHEAD REVENUE - FEDERAL</t>
  </si>
  <si>
    <t>GRANTS - PROVINCIAL</t>
  </si>
  <si>
    <t>STUDENT HEALTH SERVICE FEE</t>
  </si>
  <si>
    <t>ATHLETICS FEE</t>
  </si>
  <si>
    <t>STUDENT CONTRACTS</t>
  </si>
  <si>
    <t>COOP EDUCATION FEE</t>
  </si>
  <si>
    <t>CONFIRMATION OF REGISTRATION</t>
  </si>
  <si>
    <t>EQUIVALENCY ASSESSMENT</t>
  </si>
  <si>
    <t>GRAD STUDENT APPLICATION FEE</t>
  </si>
  <si>
    <t>INTERNAL TRANSFER APPLICATION</t>
  </si>
  <si>
    <t>LETTERS OF PERMISSION</t>
  </si>
  <si>
    <t>MISC STUDENT FEES</t>
  </si>
  <si>
    <t>SUPPLEMENTAL EXAMS</t>
  </si>
  <si>
    <t>TRANSCRIPT FEES</t>
  </si>
  <si>
    <t>UNDERGRADUATE APPLICATION FEE</t>
  </si>
  <si>
    <t>STUDENT LABORATORY FEES</t>
  </si>
  <si>
    <t>UNDERGRADUATE DEFERRAL FEE</t>
  </si>
  <si>
    <t>STUDENT SERVICES FEE</t>
  </si>
  <si>
    <t>ORIENTATION WEEK STUDENT FEE</t>
  </si>
  <si>
    <t>NON OHIP INSURED HEALTH FEE</t>
  </si>
  <si>
    <t>CHILD CARE FEES</t>
  </si>
  <si>
    <t>ADMIN &amp; CONSULTING SERVICES</t>
  </si>
  <si>
    <t>ADVERTISING REVENUE</t>
  </si>
  <si>
    <t>CANCELLATION CHARGES</t>
  </si>
  <si>
    <t>CASH SALES</t>
  </si>
  <si>
    <t>COMMISSIONS</t>
  </si>
  <si>
    <t>COURSE MATERIAL</t>
  </si>
  <si>
    <t>EXTERNAL SALES</t>
  </si>
  <si>
    <t>OHIP INSURABLE HEALTH FEE</t>
  </si>
  <si>
    <t>NON INSURED HEALTH FEE</t>
  </si>
  <si>
    <t>INSTRUCTIONAL REVENUE</t>
  </si>
  <si>
    <t>INTERNAL SALES</t>
  </si>
  <si>
    <t>LABORATORY TESTS</t>
  </si>
  <si>
    <t>LABOUR BILLINGS</t>
  </si>
  <si>
    <t>LABOUR REVENUE</t>
  </si>
  <si>
    <t>MEMBERSHIPS</t>
  </si>
  <si>
    <t>PARKING REVENUE</t>
  </si>
  <si>
    <t>PHOTOCOPY REVENUE</t>
  </si>
  <si>
    <t>ANALYTICAL SERVICES</t>
  </si>
  <si>
    <t>PROGRAM REVENUE</t>
  </si>
  <si>
    <t>SALE OF PUBLICATIONS</t>
  </si>
  <si>
    <t>SALES - RETAIL NON-TAXABLE</t>
  </si>
  <si>
    <t>SALES MEAT SCIENCE LAB</t>
  </si>
  <si>
    <t>SALES REVENUE- PRODUCE</t>
  </si>
  <si>
    <t>SALES REVENUE - TICKETS</t>
  </si>
  <si>
    <t>STADIUM GATE RECEIPTS</t>
  </si>
  <si>
    <t>SALES REVENUE-DAIRY</t>
  </si>
  <si>
    <t>SALES REVENUE-SHEEP/GOATS</t>
  </si>
  <si>
    <t>SALES REVENUE - CROP TESTING</t>
  </si>
  <si>
    <t>RENTAL REVENUE - EQUIPMENT</t>
  </si>
  <si>
    <t>RENTAL REVENUE - PROPERTY</t>
  </si>
  <si>
    <t>RENTAL REVENUE - SPACE</t>
  </si>
  <si>
    <t>RENTAL REVENUE LOCKERS</t>
  </si>
  <si>
    <t>RENTALS - ATHLETICS FACILITIES</t>
  </si>
  <si>
    <t>SALES- EQUIPMENT</t>
  </si>
  <si>
    <t>CLINIC- SMALL ANIMALS</t>
  </si>
  <si>
    <t>CLINIC- LARGE ANIMALS</t>
  </si>
  <si>
    <t>CLINIC- FARM SERVICE</t>
  </si>
  <si>
    <t>CLINIC - SUPPORT SERVICES</t>
  </si>
  <si>
    <t>51209</t>
  </si>
  <si>
    <t>CLINIC - OUTPATIENT</t>
  </si>
  <si>
    <t>CONFERENCE CONTRACTS/REGISTRATION</t>
  </si>
  <si>
    <t>SALES- FOOD</t>
  </si>
  <si>
    <t>SALES- LIQUOR</t>
  </si>
  <si>
    <t>SALES- RETAIL</t>
  </si>
  <si>
    <t>SALES- SOFT DRINKS</t>
  </si>
  <si>
    <t>SPECIAL EVENTS</t>
  </si>
  <si>
    <t>OTHER REVENUE</t>
  </si>
  <si>
    <t>DONATIONS- OTHER</t>
  </si>
  <si>
    <t>DAMAGE RECOVERY</t>
  </si>
  <si>
    <t>DEPOSIT FORFEITURES-RESIDENCES</t>
  </si>
  <si>
    <t>MISCELLANEOUS REVENUE</t>
  </si>
  <si>
    <t>INTEREST INCOME (REALIZED)</t>
  </si>
  <si>
    <t>CONTRACT OVERHEAD REVENUE</t>
  </si>
  <si>
    <t>RECOVERY OF SALARY</t>
  </si>
  <si>
    <t>GENERAL EXTERNAL RECOVERY</t>
  </si>
  <si>
    <t>MANAGEMENT FEES REVENUE</t>
  </si>
  <si>
    <t>BUSINESS &amp; INDUSTRY</t>
  </si>
  <si>
    <t>GRANTS- OTHER</t>
  </si>
  <si>
    <t>SPONSORSHIPS</t>
  </si>
  <si>
    <t>OVERTIME - RFT</t>
  </si>
  <si>
    <t>SHIFT PREMIUMS - RFT</t>
  </si>
  <si>
    <t>OTHER ACADEMIC - TFT</t>
  </si>
  <si>
    <t>P&amp;M - TFT</t>
  </si>
  <si>
    <t>SUPPORT STAFF - TFT UNREPRESENTED</t>
  </si>
  <si>
    <t>SESSIONAL LECTURER - CUPE 3913</t>
  </si>
  <si>
    <t>MUSIC INSTRUCTORS CUPE 3913</t>
  </si>
  <si>
    <t>SESSIONAL LECTURER (UNREPRESENTED)</t>
  </si>
  <si>
    <t>GUELPH HUMBER SESSIONAL CUPE 3913</t>
  </si>
  <si>
    <t>POST DOCTORAL - TFT</t>
  </si>
  <si>
    <t>COLLEGE PROFESSORS UGFA2 -TFT</t>
  </si>
  <si>
    <t>LIBRARIANS - TFT</t>
  </si>
  <si>
    <t>CUPE 1334 - TFT</t>
  </si>
  <si>
    <t>USW-TFT</t>
  </si>
  <si>
    <t>ONA - TFT</t>
  </si>
  <si>
    <t>HONORARIUMS TEMPORARY (PART TIME)</t>
  </si>
  <si>
    <t>OSSTF - TFT</t>
  </si>
  <si>
    <t>VETERINARIAN - TEMPORARY</t>
  </si>
  <si>
    <t>Grant Trust Admin Tech - TPT</t>
  </si>
  <si>
    <t>SUPPORT STAFF - RPT</t>
  </si>
  <si>
    <t>SUPPORT STAFF - TPT UNREPRESENTED</t>
  </si>
  <si>
    <t>CUPE 1334 UNIT #1 - TPT</t>
  </si>
  <si>
    <t>OSSTF - TPT</t>
  </si>
  <si>
    <t>STUDENT LABOUR - TPT</t>
  </si>
  <si>
    <t>GTA CUPE 3913</t>
  </si>
  <si>
    <t>GRADUATE RESEARCH ASSISTANT</t>
  </si>
  <si>
    <t>GRADUATE SERVICE ASSISTANT</t>
  </si>
  <si>
    <t>GRA - MASTERS- DOMESTIC</t>
  </si>
  <si>
    <t>GSA - MASTERS- DOMESTIC</t>
  </si>
  <si>
    <t>STUDENT LABOUR - UNDERGRAD - DOMESTIC</t>
  </si>
  <si>
    <t>VACANCY SAVINGS</t>
  </si>
  <si>
    <t>SALARY ADJUSTMENT</t>
  </si>
  <si>
    <t>LUMP SUM PAYMENTS</t>
  </si>
  <si>
    <t>EMPLOYER PENSION CONTRIBUTIONS</t>
  </si>
  <si>
    <t>TRAINING PROGRAMS</t>
  </si>
  <si>
    <t>PENSION - U OF G SUPPLEMENT</t>
  </si>
  <si>
    <t>EMPLOYEE ENRICHMENT CONTRIBUTIONS</t>
  </si>
  <si>
    <t>BENEFIT ALLOCATION</t>
  </si>
  <si>
    <t>BENEFIT ADJUSTMENT</t>
  </si>
  <si>
    <t>BENEFIT ALLOCATION RECOVERY</t>
  </si>
  <si>
    <t>TRAVEL EXPENSES - BUDGET ONLY</t>
  </si>
  <si>
    <t>TRAVEL</t>
  </si>
  <si>
    <t>HOSPITALITY / ENTERTAINMENT</t>
  </si>
  <si>
    <t>HOSP - RECRUITMENT</t>
  </si>
  <si>
    <t>RELOCATION COSTS</t>
  </si>
  <si>
    <t>MEALS</t>
  </si>
  <si>
    <t>ACCOMMODATION</t>
  </si>
  <si>
    <t>AIRFARE</t>
  </si>
  <si>
    <t>TRANSPORTATION (NON-AIRFARE)</t>
  </si>
  <si>
    <t>MILEAGE</t>
  </si>
  <si>
    <t>INCIDENTAL TRAVEL EXPENSES</t>
  </si>
  <si>
    <t>HOSP - PUBLIC RELATIONS/FUNDRAISING</t>
  </si>
  <si>
    <t>HOSP - STAFF APPRECIATION/RECOGNITION</t>
  </si>
  <si>
    <t>HOSP - UNIVERSITY BUSINESS MEETINGS</t>
  </si>
  <si>
    <t>EDUCATION ALLOWANCE</t>
  </si>
  <si>
    <t>FIELD TRIPS</t>
  </si>
  <si>
    <t>LEAVE EXPENSE</t>
  </si>
  <si>
    <t>SERVICE AWARDS - (PERSONNEL)</t>
  </si>
  <si>
    <t>VISITING SCIENTISTS EXPENSES</t>
  </si>
  <si>
    <t>CLOTHING ALLOWANCE</t>
  </si>
  <si>
    <t>FEES- LEGAL</t>
  </si>
  <si>
    <t>FEES- CONSULTANT</t>
  </si>
  <si>
    <t>FEES- EXAMINER &amp; INVIGILATOR</t>
  </si>
  <si>
    <t>FEES- LECTURERS (EXTERNAL)</t>
  </si>
  <si>
    <t>FEES- PERFORMERS</t>
  </si>
  <si>
    <t>MANAGEMENT FEE</t>
  </si>
  <si>
    <t>PUBLIC RELATIONS SERVICES</t>
  </si>
  <si>
    <t>MARKETING SERVICES</t>
  </si>
  <si>
    <t>OTHER PROFESSIONAL SERVICES</t>
  </si>
  <si>
    <t>AUDIT SERVICES</t>
  </si>
  <si>
    <t>RECRUITMENT SERVICES</t>
  </si>
  <si>
    <t>SURVEY &amp; GEOTECHNICAL SERVICES</t>
  </si>
  <si>
    <t>OTHER FEES &amp; DISBURSEMENTS</t>
  </si>
  <si>
    <t>ACADEMIC REVIEW AND ASSESSMENT SERVICES</t>
  </si>
  <si>
    <t>EDUCATION SEMINAR</t>
  </si>
  <si>
    <t>MEMBERSHIP - MISCELLANEOUS</t>
  </si>
  <si>
    <t>REGISTRATION</t>
  </si>
  <si>
    <t>MEMBERSHIP FEES-VARIOUS</t>
  </si>
  <si>
    <t>BAD DEBT EXPENSE</t>
  </si>
  <si>
    <t>BANK CHARGES</t>
  </si>
  <si>
    <t>CREDIT CARD SERVICE FEE</t>
  </si>
  <si>
    <t>LOAN - INTEREST (EXTERNAL)</t>
  </si>
  <si>
    <t>LOAN - PRINCIPAL (EXTERNAL)</t>
  </si>
  <si>
    <t>LEASE- MISCELLANEOUS</t>
  </si>
  <si>
    <t>LEASE- VEHICLE</t>
  </si>
  <si>
    <t>RENTAL- EQUIPMENT</t>
  </si>
  <si>
    <t>RENTAL - PHOTOCOPY MACHINE</t>
  </si>
  <si>
    <t>RENTAL- PROPERTY</t>
  </si>
  <si>
    <t>CONTRACTS- AUDIO/VISUAL</t>
  </si>
  <si>
    <t>CONTRACTS - PEST CONTROL</t>
  </si>
  <si>
    <t>LANDSCAPING</t>
  </si>
  <si>
    <t>LAUNDRY SERVICE</t>
  </si>
  <si>
    <t>MISCELLANEOUS SERVICES</t>
  </si>
  <si>
    <t>SERVICES- ANALYTICAL</t>
  </si>
  <si>
    <t>SERVICES- COMPUTER</t>
  </si>
  <si>
    <t>SERVICES - CONTRACTED LABOUR</t>
  </si>
  <si>
    <t>SOFTWARE &amp; PROGRAMS - PC</t>
  </si>
  <si>
    <t>VEHICLE LICENSES</t>
  </si>
  <si>
    <t>CONTRACT-GARBAGE DISPOSAL</t>
  </si>
  <si>
    <t>CONTRACTS-JANITORIAL SERVICES</t>
  </si>
  <si>
    <t>BUILDING SECURITY</t>
  </si>
  <si>
    <t>MAIN- BUILDINGS</t>
  </si>
  <si>
    <t>MAINT - COMPUTER HARDWARE</t>
  </si>
  <si>
    <t>MAINT- COMPUTER SOFTWARE</t>
  </si>
  <si>
    <t>MAINT- CONSTRUCTION COST</t>
  </si>
  <si>
    <t>MAINT- ELEVATOR</t>
  </si>
  <si>
    <t>MAINT- FACILITIES &amp; FIELD EQUIP</t>
  </si>
  <si>
    <t>MAINT- INSTRUMENT REPAIR</t>
  </si>
  <si>
    <t>MAINT - LAB &amp; CLASSROOM EQUIP</t>
  </si>
  <si>
    <t>MAINT - MISCELLANEOUS EQUIP</t>
  </si>
  <si>
    <t>MAINT- OFFICE FURN &amp; EQUIP</t>
  </si>
  <si>
    <t>MAINT - PHYS PLANT EQUIP</t>
  </si>
  <si>
    <t>MAINT - RADIO, AUDIO, PAGING EQUIP</t>
  </si>
  <si>
    <t>MAINT- ROADS</t>
  </si>
  <si>
    <t>MAINT- VEHICLE -EXT'L REPAIR</t>
  </si>
  <si>
    <t>MAINT - SERVICE CONTRACTS</t>
  </si>
  <si>
    <t>INSURANCE- OTHER RISK</t>
  </si>
  <si>
    <t>INSURANCE- PROPERTY</t>
  </si>
  <si>
    <t>INSURANCE VEHICLE</t>
  </si>
  <si>
    <t>TAXES- PROPERTY</t>
  </si>
  <si>
    <t>INSURANCE- LIABILITY</t>
  </si>
  <si>
    <t>GTA FELLOWSHIP CUPE 3913</t>
  </si>
  <si>
    <t>SCHOLARSHIP/AWARDS - GRADUATE</t>
  </si>
  <si>
    <t>SCHOLARSHIP/AWARDS - UNDERGRAD</t>
  </si>
  <si>
    <t>62909</t>
  </si>
  <si>
    <t>UTA FELLOWSHIP CUPE 3913</t>
  </si>
  <si>
    <t>62911</t>
  </si>
  <si>
    <t>GSA 1 FELLOWSHIP CUPE 3913</t>
  </si>
  <si>
    <t>COST OF SALES- FOOD COSTS</t>
  </si>
  <si>
    <t>COST OF SALES- RETAIL</t>
  </si>
  <si>
    <t>COST OF SALES- SOFT DRINKS</t>
  </si>
  <si>
    <t>TELEPHONE COSTS</t>
  </si>
  <si>
    <t>FAX COSTS</t>
  </si>
  <si>
    <t>TELEPHONE - EQUIP RENTAL</t>
  </si>
  <si>
    <t>TELEPHONE - LONG DISTANCE</t>
  </si>
  <si>
    <t>HIGH SPEED CONNECTION</t>
  </si>
  <si>
    <t>CELL PHONES - EQUIPMENT</t>
  </si>
  <si>
    <t>WIRELESS DEVICES - FEES</t>
  </si>
  <si>
    <t>SUPPLIES- MISC TEACHING</t>
  </si>
  <si>
    <t>SUPPLIES - TEACHING SPECIMENS</t>
  </si>
  <si>
    <t>SUPPLIES- FEED</t>
  </si>
  <si>
    <t>SUPPLIES- PESTICIDES</t>
  </si>
  <si>
    <t>SUPPLIES- SEED/SOD/FERTILIZER</t>
  </si>
  <si>
    <t>SUPPLIES - STATIONERY &amp; OFFICE</t>
  </si>
  <si>
    <t>SUPPLIES - GROWTH FACILITIES</t>
  </si>
  <si>
    <t>SUPPLIES - CHEMICALS/BIOCHEM</t>
  </si>
  <si>
    <t>SUPPLIES- DRUGS</t>
  </si>
  <si>
    <t>SUPPLIES- ELECTRONIC</t>
  </si>
  <si>
    <t>SUPPLIES- FIELD RESEARCH</t>
  </si>
  <si>
    <t>SUPPLIES- FOOD LAB</t>
  </si>
  <si>
    <t>SUPPLIES- GLASSWARE</t>
  </si>
  <si>
    <t>SUPPLIES- MEDICAL</t>
  </si>
  <si>
    <t>SUPPLIES - MISC LABORATORY</t>
  </si>
  <si>
    <t>SUPPLIES- SURGICAL</t>
  </si>
  <si>
    <t>SUPPLIES- COMPUTER/DATA PROCESSING</t>
  </si>
  <si>
    <t>ATHLETICS SUPPLIES</t>
  </si>
  <si>
    <t>MATERIALS- PURCHASED</t>
  </si>
  <si>
    <t>PROCUREMENT CARD</t>
  </si>
  <si>
    <t>SUPPLIES- BOOKS &amp; EQUIP</t>
  </si>
  <si>
    <t>SUPPLIES- BUILDING MAINT</t>
  </si>
  <si>
    <t>SUPPLIES- CLEANING</t>
  </si>
  <si>
    <t>SUPPLIES - DISPOSABLE PRODUCTS</t>
  </si>
  <si>
    <t>SUPPLIES - ELECTRICAL, LIGHTBULBS</t>
  </si>
  <si>
    <t>SUPPLIES- LOOSE TOOLS</t>
  </si>
  <si>
    <t>SUPPLIES- LUBRICANTS</t>
  </si>
  <si>
    <t>SUPPLIES- MISCELLANEOUS</t>
  </si>
  <si>
    <t>SUPPLIES- PHOTOGRAPHICAL</t>
  </si>
  <si>
    <t>SUPPLIES- SAFETY</t>
  </si>
  <si>
    <t>SUPPLIES- UNIFORM, APPAREL &amp; TEXTILES</t>
  </si>
  <si>
    <t>SUPPLIES- GENERAL</t>
  </si>
  <si>
    <t>TEXTILES &amp; CLOTHING REQUISITES (B)</t>
  </si>
  <si>
    <t>SUPPLIES- SUBSCRIPTIONS</t>
  </si>
  <si>
    <t>ANIMALS - BEEF PURCHASES</t>
  </si>
  <si>
    <t>ANIMALS- DAIRY PURCHASES</t>
  </si>
  <si>
    <t>ANIMALS - MISC PURCHASES</t>
  </si>
  <si>
    <t>ANIMALS- POULTRY PURCHASES</t>
  </si>
  <si>
    <t>FREIGHT/CUSTOM CHARGES/COURIER</t>
  </si>
  <si>
    <t>MAIL- BULK</t>
  </si>
  <si>
    <t>MAIL- POSTAGE METER/STAMPS</t>
  </si>
  <si>
    <t>ADVERTISING (NOT PROCUREMENT)</t>
  </si>
  <si>
    <t>CONTRACTS- PRINTING</t>
  </si>
  <si>
    <t>MATERIALS- PRINTING</t>
  </si>
  <si>
    <t>REPRINTS &amp; BINDING</t>
  </si>
  <si>
    <t>SERVICES-GRAPHICS, PRINTING, PHOTOGRAPHY</t>
  </si>
  <si>
    <t>SUPPLIES- PRINTING</t>
  </si>
  <si>
    <t>SUPPLIES- PUBLICATIONS</t>
  </si>
  <si>
    <t>FUEL OIL- OTHER</t>
  </si>
  <si>
    <t>FUELS - CAMPUS HEATING</t>
  </si>
  <si>
    <t>HYDRO</t>
  </si>
  <si>
    <t>WATER AND CONDITIONING MTLS</t>
  </si>
  <si>
    <t>NATURAL GAS</t>
  </si>
  <si>
    <t>SEWAGE DISPOSAL</t>
  </si>
  <si>
    <t>SUPPLIES- GASOLINE</t>
  </si>
  <si>
    <t>WATER PURCHASE</t>
  </si>
  <si>
    <t>WASTE &amp; CHEMICAL MANAGEMENT</t>
  </si>
  <si>
    <t>63610</t>
  </si>
  <si>
    <t>ONTARIO HYDRO REBATE</t>
  </si>
  <si>
    <t>DISCOUNT TAKEN ACCOUNTS PAYABLE</t>
  </si>
  <si>
    <t>LIBRARY- ONE-TIME RESOURCES (EXPENSED)</t>
  </si>
  <si>
    <t>LIBRARY-ONGOING RESOURCES</t>
  </si>
  <si>
    <t>63707</t>
  </si>
  <si>
    <t>LIBRARY - ONE-TIME COLLECTION SUPPORT</t>
  </si>
  <si>
    <t>63708</t>
  </si>
  <si>
    <t>LIBRARY - ONGOING COLLECTION SUPPORT</t>
  </si>
  <si>
    <t>COMPUTER SOFTWARE &amp; LICENSES</t>
  </si>
  <si>
    <t>CAMPUS SIGNAGE</t>
  </si>
  <si>
    <t>INTERLIBRARY LOAN CHARGES</t>
  </si>
  <si>
    <t>INTER-UNIV COORDINATION FEE</t>
  </si>
  <si>
    <t>MATERIAL RECOVERY</t>
  </si>
  <si>
    <t>MATERIALS- GENERAL</t>
  </si>
  <si>
    <t>PRODUCTION COST - PERFORMANCES</t>
  </si>
  <si>
    <t>ROYALTY, GRANT &amp; CONTRIBUTIONS</t>
  </si>
  <si>
    <t>TOTAL OPERATING EXPENSES - BUDGET ONLY</t>
  </si>
  <si>
    <t>COPY RIGHTS</t>
  </si>
  <si>
    <t>EQUIP - COMPUTER UNDER $5000</t>
  </si>
  <si>
    <t>EQUIP - FURNITURE UNDER $5000</t>
  </si>
  <si>
    <t>EQUIP - MISC UNDER $5000</t>
  </si>
  <si>
    <t>EQ-COMPT HARDWARE OVER $5000</t>
  </si>
  <si>
    <t>EQ-COMPT SOFTWARE OVER $5000</t>
  </si>
  <si>
    <t>EQUIP- CLASSROOM OVER $5000</t>
  </si>
  <si>
    <t>EQUIP- FURNITURE OVER $5000</t>
  </si>
  <si>
    <t>EQUIP - SCIENTIFIC OVER $5000</t>
  </si>
  <si>
    <t>EQUIP - FIELD OVER $5000</t>
  </si>
  <si>
    <t>EQUIP- MISC (HOUSEKEEPING) OVER $5000</t>
  </si>
  <si>
    <t>EQUIP - REPLACEMENT VEHICLES</t>
  </si>
  <si>
    <t>TOTAL EQUIPMENT - BUDGET ONLY</t>
  </si>
  <si>
    <t>ADMINISTRATION- ALLOCATED</t>
  </si>
  <si>
    <t>64005</t>
  </si>
  <si>
    <t>ACADEMIC TRANSFER COST - OLP</t>
  </si>
  <si>
    <t>ADVERTISING CHARGES - INTERNAL</t>
  </si>
  <si>
    <t>ANIMAL HOUSING COSTS</t>
  </si>
  <si>
    <t>ANIMAL PURCHASES - DAIRY</t>
  </si>
  <si>
    <t>ANIMAL PURCHASES - SHEEP/GOATS</t>
  </si>
  <si>
    <t>ANIMAL PURCHASES - POULTRY</t>
  </si>
  <si>
    <t>AUDIO/VISUAL SERVICES</t>
  </si>
  <si>
    <t>COMPUTER CHARGES</t>
  </si>
  <si>
    <t>COMPUTER SOFTWARE COSTS</t>
  </si>
  <si>
    <t>DEPT SERVICES CHARGES</t>
  </si>
  <si>
    <t>EQUIPMENT SERVICE CHARGE</t>
  </si>
  <si>
    <t>GAS CYLINDER RENTAL</t>
  </si>
  <si>
    <t>GENERAL COST CHARGE</t>
  </si>
  <si>
    <t>GLASSBLOWING COST</t>
  </si>
  <si>
    <t>GRAPHICS/PRINT SERVICES CHARGE</t>
  </si>
  <si>
    <t>GROWTH ROOM/GREENHOUSE CHARGES</t>
  </si>
  <si>
    <t>HIGH SPEED NETWORK CHARGE</t>
  </si>
  <si>
    <t>HOUSEKEEPING CHARGE</t>
  </si>
  <si>
    <t>ICE RENTAL COST</t>
  </si>
  <si>
    <t>INSURANCE COST</t>
  </si>
  <si>
    <t>INSURANCE VEHICLE PREMIUMS</t>
  </si>
  <si>
    <t>64243</t>
  </si>
  <si>
    <t>INTERNAL SALES- CATERING CHARGE</t>
  </si>
  <si>
    <t>LAB TESTS AND EQUIPMENT USAGE</t>
  </si>
  <si>
    <t>LABORATORY SUPPLIES COST</t>
  </si>
  <si>
    <t>LABOUR TRANSFER COST</t>
  </si>
  <si>
    <t>LIBRARY SERVICES CHARGE</t>
  </si>
  <si>
    <t>MACHINE SHOP SERVICES</t>
  </si>
  <si>
    <t>MAIL SERVICES CHARGE</t>
  </si>
  <si>
    <t>MATERIAL TRANSFER COST</t>
  </si>
  <si>
    <t>MISCELLANEOUS SUPPLIES COST</t>
  </si>
  <si>
    <t>OFFICE SUPPLIES COST</t>
  </si>
  <si>
    <t>PARKING CHARGE</t>
  </si>
  <si>
    <t>PHOTOCOPYING COSTS</t>
  </si>
  <si>
    <t>REGISTRATION FEES- INTERNAL CHARGE</t>
  </si>
  <si>
    <t>SERVICES - ANALYTICAL - INTERNAL CHARGE</t>
  </si>
  <si>
    <t>RELEASE TIME</t>
  </si>
  <si>
    <t>RENT/ACCOMMODATION CHARGE</t>
  </si>
  <si>
    <t>VEHICLE SERVICES CHARGE - MAINTENANCE</t>
  </si>
  <si>
    <t>64432</t>
  </si>
  <si>
    <t>RETAIL-INTERNAL SALES CHARGE</t>
  </si>
  <si>
    <t>SERVICE COST CHARGE</t>
  </si>
  <si>
    <t>SOLVENT PURIFICATION SERVICE</t>
  </si>
  <si>
    <t>SPACE CHARGES</t>
  </si>
  <si>
    <t>SPECIAL EVENTS CHARGE</t>
  </si>
  <si>
    <t>CONNECTIVITY CHARGE</t>
  </si>
  <si>
    <t>TRAINING COURSES CHARGE</t>
  </si>
  <si>
    <t>UTILITIES COST</t>
  </si>
  <si>
    <t>VEHICLE CHARGE</t>
  </si>
  <si>
    <t>VET HOSPITAL CHARGES</t>
  </si>
  <si>
    <t>WORK ORDER CHARGES-1</t>
  </si>
  <si>
    <t>WORK ORDER CHARGES-2</t>
  </si>
  <si>
    <t>TOTAL INTERNAL CHARGE - BUDGET ONLY</t>
  </si>
  <si>
    <t>WORKSTUDY/URA PROGRAM COST</t>
  </si>
  <si>
    <t>65001</t>
  </si>
  <si>
    <t>PHYSICAL RESOURCE PROJECT FEE RECOVERY</t>
  </si>
  <si>
    <t>ADMINISTRATION ALLOCATED REC</t>
  </si>
  <si>
    <t>65004</t>
  </si>
  <si>
    <t>ACADEMIC TRANSFER RECOVERY - DE</t>
  </si>
  <si>
    <t>65005</t>
  </si>
  <si>
    <t>ACADEMIC TRANSFER RECOVERY - OLP</t>
  </si>
  <si>
    <t>ADVERTISING RECOVERY</t>
  </si>
  <si>
    <t>ANIMAL HOUSING RECOVERY</t>
  </si>
  <si>
    <t>ANIMAL PURCHASES RECOVERY - DAIRY</t>
  </si>
  <si>
    <t>AUDIO/VISUAL RELATED SERVICES</t>
  </si>
  <si>
    <t>AUDIO/VISUAL SERVICES RECOVERY</t>
  </si>
  <si>
    <t>CHEMICAL SUPPLIES RECOVERY</t>
  </si>
  <si>
    <t>COMPUTER CHARGES RECOVERY</t>
  </si>
  <si>
    <t>COMPUTER SOFTWARE RECOVERY</t>
  </si>
  <si>
    <t>CONFERENCE REVENUE-INTERNAL</t>
  </si>
  <si>
    <t>DEPT SERVICES RECOVERY</t>
  </si>
  <si>
    <t>EQUIPMENT SERVICE RECOVERY</t>
  </si>
  <si>
    <t>FINE ARTS MATERIALS RECOVERY</t>
  </si>
  <si>
    <t>GENERAL RECOVERY</t>
  </si>
  <si>
    <t>GRAD EXAMINER RECOVERIES</t>
  </si>
  <si>
    <t>GRAPHICS/PRINT SERVICES</t>
  </si>
  <si>
    <t>GROWTH ROOM/GREENHOUSE RECOVERY</t>
  </si>
  <si>
    <t>GROUNDS RECOVERY</t>
  </si>
  <si>
    <t>ICE RENTAL REVENUE</t>
  </si>
  <si>
    <t>INSURANCE COSTS RECOVERY</t>
  </si>
  <si>
    <t>INSURANCE VEHICLE PREMIUM RECOVERY</t>
  </si>
  <si>
    <t>INTERNAL SALES- CATERING</t>
  </si>
  <si>
    <t>LAB EQUIPMENT RECOVERY</t>
  </si>
  <si>
    <t>LAB TESTS AND EQUIPMENT USAGE RECOVERY</t>
  </si>
  <si>
    <t>LABORATORY SUPPLIES RECOVERY</t>
  </si>
  <si>
    <t>LABOUR RECOVERY</t>
  </si>
  <si>
    <t>MAIL SERVICES RECOVERY</t>
  </si>
  <si>
    <t>MISCELLANEOUS SUPPLIES RECOVERY</t>
  </si>
  <si>
    <t>OFFICE SUPPLIES RECOVERY</t>
  </si>
  <si>
    <t>PARKING INTERNAL REVENUE</t>
  </si>
  <si>
    <t>PHOTOCOPY RECOVERY</t>
  </si>
  <si>
    <t>REGISTRATION FEES: RECOVERY</t>
  </si>
  <si>
    <t>SERVICES - ANALYTICAL- RECOVERY</t>
  </si>
  <si>
    <t>RELEASE TIME RECOVERY</t>
  </si>
  <si>
    <t>RENT/ACCOMMODATION REVENUE</t>
  </si>
  <si>
    <t>RETAIL-INTERNAL SALES RECOVERY</t>
  </si>
  <si>
    <t>SERVICE COST RECOVERY</t>
  </si>
  <si>
    <t>SOLVENT PURIFICATION RECOVERY</t>
  </si>
  <si>
    <t>SPACE CHARGES RECOVERY</t>
  </si>
  <si>
    <t>SPECIAL EVENTS RECOVERY</t>
  </si>
  <si>
    <t>CONNECTIVITY SERVICE RECOVERY</t>
  </si>
  <si>
    <t>TELEPHONE LONG DISTANCE RECOVERY</t>
  </si>
  <si>
    <t>CONNECTIVITY EQUIPMENT RECOVERY</t>
  </si>
  <si>
    <t>TRAINING COURSES- RECOVERY</t>
  </si>
  <si>
    <t>UTILITIES RECOVERY</t>
  </si>
  <si>
    <t>VEHICLE RECOVERY</t>
  </si>
  <si>
    <t>VEHICLE SERVICES RECOVERY - FUEL</t>
  </si>
  <si>
    <t>VEHICLE SERVICES RECOVERY - MAINTENANCE</t>
  </si>
  <si>
    <t>VETERINARY HOSPITAL RECOVERY</t>
  </si>
  <si>
    <t>WORKSTUDY/URA RECOVERY</t>
  </si>
  <si>
    <t>RESEARCH INDIRECT CHARGE</t>
  </si>
  <si>
    <t>REVENUE TRANSFER</t>
  </si>
  <si>
    <t>INTERFUND REVENUE TRANSFER</t>
  </si>
  <si>
    <t>TRANSFER FROM ANCILLARY (PHY RES)</t>
  </si>
  <si>
    <t>TRANSFER FROM DONATIONS</t>
  </si>
  <si>
    <t>G-H REVENUE TRANSFER</t>
  </si>
  <si>
    <t>TRANSFER - RESEARCH REVENUE - INTERNAL (RESEARCH ONLY)</t>
  </si>
  <si>
    <t>INSTITUTIONAL SERVICES - ANCILLARY</t>
  </si>
  <si>
    <t>OMAFRA SUPPORT - NON-RESEARCH</t>
  </si>
  <si>
    <t>INSTITUTIONAL CONTRIBUTION - ANCILLARY</t>
  </si>
  <si>
    <t>OAC DIPLOMA INDIRECT</t>
  </si>
  <si>
    <t>OMAFRA SUPPORT - RESEARCH</t>
  </si>
  <si>
    <t>FED/PROV RESEARCH INDIRECT PROGRAMS</t>
  </si>
  <si>
    <t>PROJECT AUTHORIZATIONS</t>
  </si>
  <si>
    <t>REVENUE TRANSFERS</t>
  </si>
  <si>
    <t>SPECIAL PROJECTS CONTRIBUTION</t>
  </si>
  <si>
    <t>EXPENSE TRANSFERS</t>
  </si>
  <si>
    <t>EXPENSE TRANSFER GUELPH HUMBER</t>
  </si>
  <si>
    <t>66119</t>
  </si>
  <si>
    <t>Interfund Expense Transfer to Capital</t>
  </si>
  <si>
    <t>CONSTRUCT COST-FEE APPLICABLE</t>
  </si>
  <si>
    <t>LOAN - PRINCIPAL (INTERNAL)</t>
  </si>
  <si>
    <t>LOAN - INTEREST (INTERNAL)</t>
  </si>
  <si>
    <t>ALLOCATED BASE REDUCTION</t>
  </si>
  <si>
    <t>BUDGET ADJUSTMENT - BUDGET ONLY</t>
  </si>
  <si>
    <t>ESTAB SALARY VARIANCE (BUDGET)</t>
  </si>
  <si>
    <t>SURPLUS/DEFICIT - BUDGET ONLY</t>
  </si>
  <si>
    <t>G-H RECOVERY OFFSET - BUDGET ONLY</t>
  </si>
  <si>
    <t>G-H ALLOCATED BUDGET - BUDGET ONLY</t>
  </si>
  <si>
    <t>BALANCE BUDGET CONTRIBUTION</t>
  </si>
  <si>
    <t>MULTI YEAR PLAN 2 MYP2</t>
  </si>
  <si>
    <r>
      <rPr>
        <sz val="10"/>
        <color rgb="FFFF0000"/>
        <rFont val="Arial"/>
        <family val="2"/>
      </rPr>
      <t xml:space="preserve">Note: </t>
    </r>
    <r>
      <rPr>
        <sz val="10"/>
        <rFont val="Arial"/>
        <family val="2"/>
      </rPr>
      <t>New to the 2024/25 BJE template. If an object code highlights in red when typed in, your Budget Liaison may follow up for further details about this Budget Journal Entry</t>
    </r>
  </si>
  <si>
    <t>66003</t>
  </si>
  <si>
    <t>61223</t>
  </si>
  <si>
    <t>GRA - DOCTORAL- DOMESTIC</t>
  </si>
  <si>
    <t>GRA - MASTERS - FOREIGN</t>
  </si>
  <si>
    <t>GSA - DOCTORAL- DOMESTIC</t>
  </si>
  <si>
    <t>GSA - MASTERS - FOREIGN</t>
  </si>
  <si>
    <t>POST DOCTORAL - DOMESTIC</t>
  </si>
  <si>
    <t>POST DOCTORAL - FOREIGN</t>
  </si>
  <si>
    <t>The current rates being used for calculating the Benefits column are for 2025/26.</t>
  </si>
  <si>
    <t>2025/26</t>
  </si>
  <si>
    <t>FOR USE IN FISCAL 2025/2026</t>
  </si>
  <si>
    <t>EXPNS</t>
  </si>
  <si>
    <t>BUDGET CARRYOVER - BUDGET ONLY</t>
  </si>
  <si>
    <t>REVEN</t>
  </si>
  <si>
    <t>51103</t>
  </si>
  <si>
    <t>OTHER LEASE INCOME</t>
  </si>
  <si>
    <t>40520</t>
  </si>
  <si>
    <t>CARGILL LIMITED</t>
  </si>
  <si>
    <t>64242</t>
  </si>
  <si>
    <t>INTERNAL SALES-BEVERAGE CHARGE</t>
  </si>
  <si>
    <t>65009</t>
  </si>
  <si>
    <t>Domestic Graduate Recovery - RAG #1</t>
  </si>
  <si>
    <t>Student Labour - Undergrad - Foreign</t>
  </si>
  <si>
    <t>63357</t>
  </si>
  <si>
    <t>RETURNABLE CONTAINERS</t>
  </si>
  <si>
    <t>63705</t>
  </si>
  <si>
    <t>LIBRARY- SUBSCRIPTIONS</t>
  </si>
  <si>
    <t>63611</t>
  </si>
  <si>
    <t>CARBON TAX COSTS</t>
  </si>
  <si>
    <t>64424</t>
  </si>
  <si>
    <t>LSD TESTING AND SERVICE FEES</t>
  </si>
  <si>
    <t>66120</t>
  </si>
  <si>
    <t>Interfund Expense Transfer to Research</t>
  </si>
  <si>
    <t>65012</t>
  </si>
  <si>
    <t>Research Indirect Recovery</t>
  </si>
  <si>
    <t>GRA - DOCTORAL- FOREIGN</t>
  </si>
  <si>
    <t>51564</t>
  </si>
  <si>
    <t>TRANSFER - FACULTY STARTUP - INTERNAL (RESEARCH ONLY)</t>
  </si>
  <si>
    <t>64061</t>
  </si>
  <si>
    <t>CONFERENCE REVENUE-INTERNAL CHARGE</t>
  </si>
  <si>
    <t>62519</t>
  </si>
  <si>
    <t>ENVIRONMENTAL ASSESSMENT SERVICES</t>
  </si>
  <si>
    <t>62457</t>
  </si>
  <si>
    <t>RESEARCH GRANTS/SALARY</t>
  </si>
  <si>
    <t>62854</t>
  </si>
  <si>
    <t>PROVINCIAL SALES TAX</t>
  </si>
  <si>
    <t>64032</t>
  </si>
  <si>
    <t>AUDIO/VISUAL SERVICES CHARGE</t>
  </si>
  <si>
    <t>41234</t>
  </si>
  <si>
    <t>MCMASTER UNIVERSITY</t>
  </si>
  <si>
    <t>66012</t>
  </si>
  <si>
    <t>CONTRIBUTION TO INFLATION</t>
  </si>
  <si>
    <t>UPA/OPSEU - TFT</t>
  </si>
  <si>
    <t>64423</t>
  </si>
  <si>
    <t>ALLIANCE FACILITY USER FEES</t>
  </si>
  <si>
    <t>62262</t>
  </si>
  <si>
    <t>PENSION - SERP</t>
  </si>
  <si>
    <t>62603</t>
  </si>
  <si>
    <t>CASH OVERAGES &amp; SHORTAGES</t>
  </si>
  <si>
    <t>43305</t>
  </si>
  <si>
    <t>JEFO NUTRITION</t>
  </si>
  <si>
    <t>62455</t>
  </si>
  <si>
    <t>LIVING ALLOWANCE</t>
  </si>
  <si>
    <t>65424</t>
  </si>
  <si>
    <t>LSD TESTING AND SERVICE FEES RECOVERY</t>
  </si>
  <si>
    <t>64004</t>
  </si>
  <si>
    <t>ACADEMIC TRANSFER COST - DE</t>
  </si>
  <si>
    <t>62716</t>
  </si>
  <si>
    <t>DATA COLLECTION SERVICES - ELECTRIC VEHICLE CHARGING STATIONS</t>
  </si>
  <si>
    <t>66216</t>
  </si>
  <si>
    <t>MOVING &amp; STORAGE</t>
  </si>
  <si>
    <t>40928</t>
  </si>
  <si>
    <t>INTERNATIONAL BIO INSTITUTE CORPORATION</t>
  </si>
  <si>
    <t>GSA - DOCTORAL- FOREIGN</t>
  </si>
  <si>
    <t>66054</t>
  </si>
  <si>
    <t>PROGRAM REVENUE TRANSFER</t>
  </si>
  <si>
    <t>43953</t>
  </si>
  <si>
    <t>EQCELL THERAPIES INC</t>
  </si>
  <si>
    <t>63870</t>
  </si>
  <si>
    <t>FURN &amp; FURNISHINGS</t>
  </si>
  <si>
    <t>College Lecturers UGFA2 (TFT)</t>
  </si>
  <si>
    <t>50933</t>
  </si>
  <si>
    <t>SALE OF SURPLUS MATERIALS</t>
  </si>
  <si>
    <t>63354</t>
  </si>
  <si>
    <t>MATERIALS- CHILD PROGRAM</t>
  </si>
  <si>
    <t>40389</t>
  </si>
  <si>
    <t>CHARLES RIVER LABS</t>
  </si>
  <si>
    <t>51110</t>
  </si>
  <si>
    <t>RENTAL REVENUE LICENSE FEES</t>
  </si>
  <si>
    <t>65007</t>
  </si>
  <si>
    <t>Academic Transfer Recovery - Course</t>
  </si>
  <si>
    <t>51420</t>
  </si>
  <si>
    <t>INSURANCE RECOVERY - PROPERTY</t>
  </si>
  <si>
    <t>65211</t>
  </si>
  <si>
    <t>HOUSEKEEPING RECOVERY</t>
  </si>
  <si>
    <t>65010</t>
  </si>
  <si>
    <t>Research Support Recovery - RAG #4</t>
  </si>
  <si>
    <t>43185</t>
  </si>
  <si>
    <t>CANADIAN RESTAURANT AND FOOD SERVICES ASSOC</t>
  </si>
  <si>
    <t>62511</t>
  </si>
  <si>
    <t>PRIME CONSULTING FEES- DESIGN &amp; SUPERVISION</t>
  </si>
  <si>
    <t>63875</t>
  </si>
  <si>
    <t>EQUIP - SECURITY OVER $5000</t>
  </si>
  <si>
    <t>45049</t>
  </si>
  <si>
    <t>Trouw Nutrition Canada</t>
  </si>
  <si>
    <t>63859</t>
  </si>
  <si>
    <t>EQUIP - ENVIRON OVER $5000</t>
  </si>
  <si>
    <t>66203</t>
  </si>
  <si>
    <t>CONSTRUCTION COSTS</t>
  </si>
  <si>
    <t>64008</t>
  </si>
  <si>
    <t>Academic Transfer Cost - Graduate</t>
  </si>
  <si>
    <t>66205</t>
  </si>
  <si>
    <t>MUNICIPAL</t>
  </si>
  <si>
    <t>63558</t>
  </si>
  <si>
    <t>DUPLICATION COSTS (B)</t>
  </si>
  <si>
    <t>62414</t>
  </si>
  <si>
    <t>AIR AND HOTEL (ACCOMMODATION) COMBOS</t>
  </si>
  <si>
    <t>65006</t>
  </si>
  <si>
    <t>Academic Transfer Recovery - Undergraduate</t>
  </si>
  <si>
    <t>50779</t>
  </si>
  <si>
    <t>Deferred Exams No Show Fee</t>
  </si>
  <si>
    <t>62518</t>
  </si>
  <si>
    <t>COMMISSIONING SERVICES</t>
  </si>
  <si>
    <t>50103</t>
  </si>
  <si>
    <t>DIPLOMA-DOMESTIC - NON-ONTARIO CREDIT</t>
  </si>
  <si>
    <t>62860</t>
  </si>
  <si>
    <t>INSURANCE LOSSES - PROPERTY</t>
  </si>
  <si>
    <t>62608</t>
  </si>
  <si>
    <t>FINANCE CHARGES</t>
  </si>
  <si>
    <t>50942</t>
  </si>
  <si>
    <t>TELEPHONE REVENUE</t>
  </si>
  <si>
    <t>63758</t>
  </si>
  <si>
    <t>MISC EXPENSE - CAPITAL</t>
  </si>
  <si>
    <t>44284</t>
  </si>
  <si>
    <t>DEPARTMENT OF FOREIGN AFFAIRS, TRADE &amp; DEVELOPMENT CANADA</t>
  </si>
  <si>
    <t>51567</t>
  </si>
  <si>
    <t>COLLEGE/DEPARTMENT TRANSFERS TO EXPENDABLE</t>
  </si>
  <si>
    <t>66056</t>
  </si>
  <si>
    <t>INSTITUTIONAL CONTRIBUTION - EXECUTIVE PROGRAMS</t>
  </si>
  <si>
    <t>66058</t>
  </si>
  <si>
    <t>OVC SG SERVICE COSTS</t>
  </si>
  <si>
    <t>62240</t>
  </si>
  <si>
    <t>EMERGENCY FINANCIAL ASSISTANCE FUND</t>
  </si>
  <si>
    <t>65008</t>
  </si>
  <si>
    <t>Academic Transfer Recovery - Graduate</t>
  </si>
  <si>
    <t>51423</t>
  </si>
  <si>
    <t>INSURANCE RECOVERY - OTHER RISK</t>
  </si>
  <si>
    <t>50781</t>
  </si>
  <si>
    <t>Late Payment Fee</t>
  </si>
  <si>
    <t>62713</t>
  </si>
  <si>
    <t>ASBESTOS TREATMENT-AN SCI BLDG</t>
  </si>
  <si>
    <t>62952</t>
  </si>
  <si>
    <t>COST OF SALES - DRAUGHT BEER</t>
  </si>
  <si>
    <t>63704</t>
  </si>
  <si>
    <t>LIBRARY- STORAGE MATERIAL</t>
  </si>
  <si>
    <t>62260</t>
  </si>
  <si>
    <t>WELLNESS PROGRAMS RE-IMBURSEMENTS</t>
  </si>
  <si>
    <t>40666</t>
  </si>
  <si>
    <t>INTERVET CANADA INC</t>
  </si>
  <si>
    <t>50773</t>
  </si>
  <si>
    <t>BUILDING FEE - STUDENT</t>
  </si>
  <si>
    <t>62765</t>
  </si>
  <si>
    <t>MAINT- STUDENT DAMAGE</t>
  </si>
  <si>
    <t>64250</t>
  </si>
  <si>
    <t>LAB EQUIPMENT COSTS</t>
  </si>
  <si>
    <t>43337</t>
  </si>
  <si>
    <t>Ontario Centre of Innovation</t>
  </si>
  <si>
    <t>51568</t>
  </si>
  <si>
    <t>DONOR TRANSFER TO EXPENDABLE</t>
  </si>
  <si>
    <t>62460</t>
  </si>
  <si>
    <t>RETIREMENT ALLOWANCES</t>
  </si>
  <si>
    <t>64022</t>
  </si>
  <si>
    <t>ANIMAL PURCHASES</t>
  </si>
  <si>
    <t>50937</t>
  </si>
  <si>
    <t>SALES REVENUE - ANIMALS</t>
  </si>
  <si>
    <t>50239</t>
  </si>
  <si>
    <t>MCU  Postsecondary Education Sustainability Fund (PSESF)</t>
  </si>
  <si>
    <t>63352</t>
  </si>
  <si>
    <t>CREDIT CARD PURCHASES</t>
  </si>
  <si>
    <t>64009</t>
  </si>
  <si>
    <t>Domestic Graduate Cost - RAG #1</t>
  </si>
  <si>
    <t>64007</t>
  </si>
  <si>
    <t>Academic Transfer Cost - Course</t>
  </si>
  <si>
    <t>64012</t>
  </si>
  <si>
    <t>Research Indirect Cost</t>
  </si>
  <si>
    <t>64025</t>
  </si>
  <si>
    <t>ANIMAL PURCHASES - PORK</t>
  </si>
  <si>
    <t>65022</t>
  </si>
  <si>
    <t>ANIMAL PURCHASES RECOVERY</t>
  </si>
  <si>
    <t>50766</t>
  </si>
  <si>
    <t>PLA APPLICATION</t>
  </si>
  <si>
    <t>40359</t>
  </si>
  <si>
    <t>DAIRY FARMERS OF ONTARIO</t>
  </si>
  <si>
    <t>41274</t>
  </si>
  <si>
    <t>UNIVERSITY OF SASKATCHEWAN</t>
  </si>
  <si>
    <t>62456</t>
  </si>
  <si>
    <t>OVERSEAS ALLOWANCES</t>
  </si>
  <si>
    <t>62462</t>
  </si>
  <si>
    <t>ALLOWANCES - OTHER</t>
  </si>
  <si>
    <t>43142</t>
  </si>
  <si>
    <t>DELTA HOTELS</t>
  </si>
  <si>
    <t>50854</t>
  </si>
  <si>
    <t>BUILDING FEE - OTHER</t>
  </si>
  <si>
    <t>College Lecturers UGFA2 (PT)</t>
  </si>
  <si>
    <t>62951</t>
  </si>
  <si>
    <t>COST OF SALES - DOMESTIC BEER</t>
  </si>
  <si>
    <t>62604</t>
  </si>
  <si>
    <t>COLLECTION EXPENSES</t>
  </si>
  <si>
    <t>63051</t>
  </si>
  <si>
    <t>SUPPLIES - PROJECTION LAMPS</t>
  </si>
  <si>
    <t>63709</t>
  </si>
  <si>
    <t>Library - One-time Resources (Capitalized)</t>
  </si>
  <si>
    <t>63857</t>
  </si>
  <si>
    <t>EQUIP- OFFICE OVER $5000</t>
  </si>
  <si>
    <t>66118</t>
  </si>
  <si>
    <t>Interfund Expense Transfer to Operating</t>
  </si>
  <si>
    <t>62520</t>
  </si>
  <si>
    <t>COMPUTING SERVICES</t>
  </si>
  <si>
    <t>41085</t>
  </si>
  <si>
    <t>NORTH SIMCOE VETERINARY</t>
  </si>
  <si>
    <t>44036</t>
  </si>
  <si>
    <t>IDEXX LABS</t>
  </si>
  <si>
    <t>50931</t>
  </si>
  <si>
    <t>ROYALTIES AND PATENTS</t>
  </si>
  <si>
    <t>43887</t>
  </si>
  <si>
    <t>MUSAGETES FOUNDATION</t>
  </si>
  <si>
    <t>63863</t>
  </si>
  <si>
    <t>EQUIP - NEW VEHICLES</t>
  </si>
  <si>
    <t>63353</t>
  </si>
  <si>
    <t>DIRECT PURCHASE RECOVERY</t>
  </si>
  <si>
    <t>64181</t>
  </si>
  <si>
    <t>GROUNDS CHARGE</t>
  </si>
  <si>
    <t>50780</t>
  </si>
  <si>
    <t>Financial Sanction Fee</t>
  </si>
  <si>
    <t>64010</t>
  </si>
  <si>
    <t>Research Support Cost - RAG #4</t>
  </si>
  <si>
    <t>64041</t>
  </si>
  <si>
    <t>CHEMICAL SUPPLIES COST</t>
  </si>
  <si>
    <t>51422</t>
  </si>
  <si>
    <t>INSURANCE RECOVERY - VEHICLE</t>
  </si>
  <si>
    <t>63101</t>
  </si>
  <si>
    <t>SUPPLIES- APPLIED ARTS</t>
  </si>
  <si>
    <t>51505</t>
  </si>
  <si>
    <t>CLUBS &amp; FOUNDATIONS</t>
  </si>
  <si>
    <t>64023</t>
  </si>
  <si>
    <t>ANIMAL PURCHASES - BEEF</t>
  </si>
  <si>
    <t>42688</t>
  </si>
  <si>
    <t>VETOQUINOL NORTH AMERICA</t>
  </si>
  <si>
    <t>44278</t>
  </si>
  <si>
    <t>TORONTO-DOMINION BANK</t>
  </si>
  <si>
    <t>64006</t>
  </si>
  <si>
    <t>Academic Transfer Cost - Undergraduate</t>
  </si>
  <si>
    <t>50756</t>
  </si>
  <si>
    <t>ID CARD REPLACEMENT</t>
  </si>
  <si>
    <t>62955</t>
  </si>
  <si>
    <t>COST OF SALES- LIQUOR</t>
  </si>
  <si>
    <t>65282</t>
  </si>
  <si>
    <t>LIBRARY SERVICES RECOVERY</t>
  </si>
  <si>
    <t>50005</t>
  </si>
  <si>
    <t>UNDERGRAD- DOMESTIC -NON -ONTARIO 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</si>
</sst>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8"/>
      <color indexed="10"/>
      <name val="Tahoma"/>
      <family val="2"/>
    </font>
    <font>
      <b/>
      <u/>
      <sz val="11"/>
      <name val="Arial"/>
      <family val="2"/>
    </font>
    <font>
      <sz val="11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quotePrefix="1" applyAlignment="1">
      <alignment horizontal="left"/>
    </xf>
    <xf numFmtId="0" fontId="2" fillId="0" borderId="0" xfId="0" applyFont="1"/>
    <xf numFmtId="0" fontId="2" fillId="0" borderId="0" xfId="0" quotePrefix="1" applyFont="1" applyAlignment="1">
      <alignment horizontal="left"/>
    </xf>
    <xf numFmtId="15" fontId="2" fillId="0" borderId="0" xfId="0" applyNumberFormat="1" applyFont="1"/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5" fontId="2" fillId="0" borderId="1" xfId="0" applyNumberFormat="1" applyFont="1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0" xfId="0" applyProtection="1">
      <protection hidden="1"/>
    </xf>
    <xf numFmtId="49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hidden="1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/>
    <xf numFmtId="0" fontId="2" fillId="2" borderId="0" xfId="0" applyFont="1" applyFill="1" applyAlignment="1">
      <alignment horizontal="center"/>
    </xf>
    <xf numFmtId="49" fontId="0" fillId="0" borderId="0" xfId="0" applyNumberFormat="1" applyProtection="1">
      <protection hidden="1"/>
    </xf>
    <xf numFmtId="49" fontId="0" fillId="0" borderId="0" xfId="0" quotePrefix="1" applyNumberFormat="1" applyAlignment="1" applyProtection="1">
      <alignment horizontal="left"/>
      <protection hidden="1"/>
    </xf>
    <xf numFmtId="49" fontId="0" fillId="0" borderId="0" xfId="0" quotePrefix="1" applyNumberFormat="1" applyAlignment="1">
      <alignment horizontal="left"/>
    </xf>
    <xf numFmtId="0" fontId="11" fillId="0" borderId="0" xfId="0" applyFont="1"/>
    <xf numFmtId="0" fontId="7" fillId="0" borderId="0" xfId="0" quotePrefix="1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2" fillId="0" borderId="0" xfId="0" quotePrefix="1" applyFont="1" applyAlignment="1">
      <alignment horizontal="left"/>
    </xf>
    <xf numFmtId="0" fontId="13" fillId="3" borderId="0" xfId="0" applyFont="1" applyFill="1" applyProtection="1">
      <protection hidden="1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64" fontId="0" fillId="0" borderId="0" xfId="0" applyNumberFormat="1" applyProtection="1">
      <protection locked="0"/>
    </xf>
    <xf numFmtId="37" fontId="0" fillId="3" borderId="0" xfId="0" applyNumberFormat="1" applyFill="1" applyProtection="1">
      <protection hidden="1"/>
    </xf>
    <xf numFmtId="37" fontId="0" fillId="4" borderId="0" xfId="0" applyNumberFormat="1" applyFill="1"/>
    <xf numFmtId="37" fontId="3" fillId="5" borderId="2" xfId="0" applyNumberFormat="1" applyFont="1" applyFill="1" applyBorder="1"/>
    <xf numFmtId="49" fontId="0" fillId="3" borderId="0" xfId="0" applyNumberFormat="1" applyFill="1" applyAlignment="1">
      <alignment horizontal="center"/>
    </xf>
    <xf numFmtId="0" fontId="0" fillId="3" borderId="0" xfId="0" applyFill="1"/>
    <xf numFmtId="15" fontId="2" fillId="0" borderId="1" xfId="0" applyNumberFormat="1" applyFont="1" applyBorder="1"/>
    <xf numFmtId="15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49" fontId="0" fillId="0" borderId="0" xfId="0" applyNumberFormat="1" applyAlignment="1">
      <alignment horizontal="center"/>
    </xf>
    <xf numFmtId="164" fontId="0" fillId="0" borderId="0" xfId="0" applyNumberFormat="1"/>
    <xf numFmtId="164" fontId="3" fillId="5" borderId="2" xfId="0" applyNumberFormat="1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164" fontId="2" fillId="5" borderId="2" xfId="0" applyNumberFormat="1" applyFont="1" applyFill="1" applyBorder="1"/>
    <xf numFmtId="0" fontId="14" fillId="0" borderId="0" xfId="0" applyFont="1"/>
    <xf numFmtId="37" fontId="2" fillId="5" borderId="2" xfId="0" applyNumberFormat="1" applyFont="1" applyFill="1" applyBorder="1"/>
    <xf numFmtId="16" fontId="1" fillId="0" borderId="0" xfId="0" applyNumberFormat="1" applyFont="1" applyAlignment="1">
      <alignment horizontal="center"/>
    </xf>
    <xf numFmtId="16" fontId="1" fillId="0" borderId="0" xfId="0" applyNumberFormat="1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center"/>
    </xf>
    <xf numFmtId="0" fontId="14" fillId="0" borderId="1" xfId="0" applyFont="1" applyBorder="1"/>
    <xf numFmtId="165" fontId="0" fillId="0" borderId="0" xfId="1" applyNumberFormat="1" applyFont="1"/>
    <xf numFmtId="0" fontId="14" fillId="0" borderId="0" xfId="0" applyFont="1" applyProtection="1">
      <protection locked="0"/>
    </xf>
    <xf numFmtId="0" fontId="15" fillId="0" borderId="0" xfId="0" applyFont="1" applyAlignment="1">
      <alignment wrapText="1"/>
    </xf>
    <xf numFmtId="0" fontId="1" fillId="0" borderId="0" xfId="0" quotePrefix="1" applyFont="1" applyAlignment="1">
      <alignment horizontal="left"/>
    </xf>
    <xf numFmtId="15" fontId="0" fillId="0" borderId="1" xfId="0" applyNumberFormat="1" applyBorder="1" applyAlignment="1" applyProtection="1">
      <alignment horizontal="right"/>
      <protection locked="0"/>
    </xf>
    <xf numFmtId="165" fontId="2" fillId="6" borderId="0" xfId="1" applyNumberFormat="1" applyFont="1" applyFill="1"/>
    <xf numFmtId="49" fontId="1" fillId="0" borderId="0" xfId="0" applyNumberFormat="1" applyFont="1" applyAlignment="1" applyProtection="1">
      <alignment horizontal="center"/>
      <protection locked="0"/>
    </xf>
    <xf numFmtId="49" fontId="1" fillId="3" borderId="0" xfId="0" applyNumberFormat="1" applyFont="1" applyFill="1" applyAlignment="1">
      <alignment horizontal="center"/>
    </xf>
    <xf numFmtId="0" fontId="16" fillId="0" borderId="0" xfId="0" applyFont="1"/>
    <xf numFmtId="49" fontId="1" fillId="0" borderId="0" xfId="0" quotePrefix="1" applyNumberFormat="1" applyFont="1" applyAlignment="1" applyProtection="1">
      <alignment horizontal="left"/>
      <protection hidden="1"/>
    </xf>
    <xf numFmtId="49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</cellXfs>
  <cellStyles count="2">
    <cellStyle name="Comma" xfId="1" builtinId="3"/>
    <cellStyle name="Normal" xfId="0" builtinId="0"/>
  </cellStyles>
  <dxfs count="4">
    <dxf>
      <font>
        <b/>
        <i val="0"/>
        <color rgb="FFFF0000"/>
        <name val="Cambria"/>
        <scheme val="none"/>
      </font>
      <fill>
        <patternFill patternType="none">
          <bgColor indexed="65"/>
        </patternFill>
      </fill>
    </dxf>
    <dxf>
      <font>
        <b val="0"/>
        <i val="0"/>
        <color rgb="FF006100"/>
        <name val="Cambria"/>
        <scheme val="none"/>
      </font>
      <fill>
        <patternFill patternType="none">
          <fgColor auto="1"/>
          <bgColor auto="1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7CE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127000</xdr:colOff>
          <xdr:row>0</xdr:row>
          <xdr:rowOff>31750</xdr:rowOff>
        </xdr:from>
        <xdr:to>
          <xdr:col>11</xdr:col>
          <xdr:colOff>527050</xdr:colOff>
          <xdr:row>57</xdr:row>
          <xdr:rowOff>19050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workbookViewId="0">
      <selection activeCell="M1" sqref="M1"/>
    </sheetView>
  </sheetViews>
  <sheetFormatPr defaultRowHeight="12.5" x14ac:dyDescent="0.25"/>
  <sheetData/>
  <sheetProtection password="CF81" sheet="1" objects="1" scenarios="1"/>
  <phoneticPr fontId="0" type="noConversion"/>
  <pageMargins left="0.5" right="0.5" top="0.5" bottom="0.5" header="0.5" footer="0.5"/>
  <pageSetup scale="8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30" r:id="rId4">
          <objectPr defaultSize="0" autoPict="0" r:id="rId5">
            <anchor moveWithCells="1">
              <from>
                <xdr:col>0</xdr:col>
                <xdr:colOff>127000</xdr:colOff>
                <xdr:row>0</xdr:row>
                <xdr:rowOff>31750</xdr:rowOff>
              </from>
              <to>
                <xdr:col>11</xdr:col>
                <xdr:colOff>527050</xdr:colOff>
                <xdr:row>57</xdr:row>
                <xdr:rowOff>19050</xdr:rowOff>
              </to>
            </anchor>
          </objectPr>
        </oleObject>
      </mc:Choice>
      <mc:Fallback>
        <oleObject progId="Word.Document.8" shapeId="103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H221"/>
  <sheetViews>
    <sheetView tabSelected="1" workbookViewId="0">
      <selection activeCell="T22" sqref="T22"/>
    </sheetView>
  </sheetViews>
  <sheetFormatPr defaultRowHeight="12.5" x14ac:dyDescent="0.25"/>
  <cols>
    <col min="1" max="1" width="4.1796875" style="7" customWidth="1"/>
    <col min="2" max="2" width="30.54296875" customWidth="1"/>
    <col min="3" max="3" width="17.26953125" customWidth="1"/>
    <col min="4" max="4" width="10.7265625" customWidth="1"/>
    <col min="5" max="5" width="9.81640625" customWidth="1"/>
    <col min="6" max="6" width="10.1796875" customWidth="1"/>
    <col min="7" max="7" width="9.81640625" style="7" customWidth="1"/>
    <col min="8" max="8" width="27.1796875" customWidth="1"/>
    <col min="9" max="9" width="10" customWidth="1"/>
    <col min="10" max="10" width="2.26953125" customWidth="1"/>
    <col min="11" max="11" width="10.54296875" customWidth="1"/>
    <col min="12" max="12" width="2.26953125" customWidth="1"/>
    <col min="13" max="13" width="10.54296875" customWidth="1"/>
    <col min="14" max="14" width="25.453125" customWidth="1"/>
    <col min="15" max="15" width="26.54296875" hidden="1" customWidth="1"/>
    <col min="16" max="16" width="16" hidden="1" customWidth="1"/>
    <col min="26" max="26" width="18" hidden="1" customWidth="1"/>
    <col min="27" max="27" width="5.54296875" hidden="1" customWidth="1"/>
    <col min="28" max="28" width="40.7265625" hidden="1" customWidth="1"/>
    <col min="29" max="29" width="5.81640625" hidden="1" customWidth="1"/>
    <col min="30" max="30" width="12.54296875" hidden="1" customWidth="1"/>
    <col min="31" max="32" width="6.26953125" hidden="1" customWidth="1"/>
    <col min="33" max="33" width="9.1796875" hidden="1" customWidth="1"/>
  </cols>
  <sheetData>
    <row r="1" spans="1:34" ht="15" customHeight="1" x14ac:dyDescent="0.3">
      <c r="B1" s="2" t="s">
        <v>86</v>
      </c>
      <c r="C1" s="12"/>
      <c r="D1" s="1" t="s">
        <v>87</v>
      </c>
      <c r="E1" s="4"/>
      <c r="F1" s="4"/>
      <c r="H1" s="2" t="s">
        <v>1087</v>
      </c>
    </row>
    <row r="2" spans="1:34" ht="15" customHeight="1" x14ac:dyDescent="0.3">
      <c r="B2" s="2" t="s">
        <v>72</v>
      </c>
      <c r="C2" s="62">
        <f ca="1">+TODAY()</f>
        <v>45757</v>
      </c>
      <c r="D2" s="61" t="s">
        <v>598</v>
      </c>
      <c r="E2" s="4"/>
      <c r="F2" s="4"/>
    </row>
    <row r="3" spans="1:34" ht="15" customHeight="1" x14ac:dyDescent="0.3">
      <c r="B3" s="3" t="s">
        <v>532</v>
      </c>
      <c r="C3" s="13"/>
      <c r="D3" s="1" t="s">
        <v>89</v>
      </c>
      <c r="E3" s="6"/>
      <c r="F3" s="6"/>
    </row>
    <row r="4" spans="1:34" ht="15" customHeight="1" x14ac:dyDescent="0.3">
      <c r="B4" s="5" t="s">
        <v>533</v>
      </c>
      <c r="C4" s="13" t="s">
        <v>1086</v>
      </c>
      <c r="D4" s="61"/>
      <c r="E4" s="6"/>
      <c r="F4" s="6"/>
    </row>
    <row r="5" spans="1:34" ht="15" customHeight="1" x14ac:dyDescent="0.3">
      <c r="B5" s="3" t="s">
        <v>534</v>
      </c>
      <c r="C5" s="74"/>
      <c r="D5" s="1" t="s">
        <v>535</v>
      </c>
      <c r="E5" s="6"/>
      <c r="F5" s="6"/>
      <c r="H5" s="29" t="s">
        <v>1076</v>
      </c>
      <c r="AH5" s="1" t="s">
        <v>148</v>
      </c>
    </row>
    <row r="6" spans="1:34" ht="8.25" customHeight="1" x14ac:dyDescent="0.3">
      <c r="B6" s="2"/>
    </row>
    <row r="7" spans="1:34" ht="45.65" customHeight="1" x14ac:dyDescent="0.25">
      <c r="B7" s="69" t="s">
        <v>597</v>
      </c>
      <c r="C7" s="75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34" ht="7.5" customHeight="1" x14ac:dyDescent="0.3">
      <c r="B8" s="3"/>
      <c r="G8" s="8"/>
    </row>
    <row r="9" spans="1:34" s="2" customFormat="1" ht="15.5" x14ac:dyDescent="0.35">
      <c r="A9" s="20"/>
      <c r="B9" s="17" t="s">
        <v>70</v>
      </c>
      <c r="C9" s="18" t="s">
        <v>81</v>
      </c>
      <c r="D9" s="18" t="s">
        <v>82</v>
      </c>
      <c r="E9" s="18" t="s">
        <v>83</v>
      </c>
      <c r="F9" s="18" t="s">
        <v>85</v>
      </c>
      <c r="G9" s="18" t="s">
        <v>84</v>
      </c>
      <c r="H9" s="18" t="s">
        <v>51</v>
      </c>
      <c r="I9" s="18" t="s">
        <v>71</v>
      </c>
      <c r="J9" s="19"/>
      <c r="K9" s="18" t="s">
        <v>90</v>
      </c>
      <c r="L9" s="19"/>
      <c r="M9" s="18" t="s">
        <v>92</v>
      </c>
      <c r="N9" s="66" t="s">
        <v>524</v>
      </c>
      <c r="Z9" s="2" t="s">
        <v>70</v>
      </c>
      <c r="AB9" s="2" t="s">
        <v>147</v>
      </c>
      <c r="AD9" s="2" t="s">
        <v>71</v>
      </c>
      <c r="AE9" t="str">
        <f t="shared" ref="AE9:AE10" si="0">IF(K9=0,"TAB","*DN")</f>
        <v>*DN</v>
      </c>
      <c r="AF9" t="str">
        <f t="shared" ref="AF9:AF10" si="1">AE9</f>
        <v>*DN</v>
      </c>
    </row>
    <row r="10" spans="1:34" ht="22.5" customHeight="1" x14ac:dyDescent="0.3">
      <c r="A10" s="20">
        <v>1</v>
      </c>
      <c r="B10" s="71"/>
      <c r="C10" s="11"/>
      <c r="D10" s="64"/>
      <c r="E10" s="65" t="s">
        <v>145</v>
      </c>
      <c r="F10" s="64"/>
      <c r="G10" s="64"/>
      <c r="H10" s="31">
        <f t="shared" ref="H10:H41" si="2">IFERROR(VLOOKUP(G10,Objects,2,FALSE),0)</f>
        <v>0</v>
      </c>
      <c r="I10" s="35"/>
      <c r="J10" s="40"/>
      <c r="K10" s="36">
        <f t="shared" ref="K10:K41" si="3">IFERROR((ROUND(VLOOKUP(G10,Rates,2,TRUE)*I10,0)),0)</f>
        <v>0</v>
      </c>
      <c r="L10" s="40"/>
      <c r="M10" s="37">
        <f t="shared" ref="M10" si="4">ROUND(I10+K10,0)</f>
        <v>0</v>
      </c>
      <c r="N10" s="58" t="str">
        <f t="shared" ref="N10" si="5">O10</f>
        <v>OK</v>
      </c>
      <c r="O10" s="58" t="str">
        <f t="shared" ref="O10:O26" si="6">IF(LEN(P10)&lt;16,"OK",IF(COUNTIF(P:P,P10)&gt;1,"ERROR - Duplicate Accounts","OK"))</f>
        <v>OK</v>
      </c>
      <c r="P10" t="str">
        <f>CONCATENATE(C10,".",D10,".",E10,".",F10,".",G10)</f>
        <v>..000000..</v>
      </c>
      <c r="Z10">
        <f t="shared" ref="Z10" si="7">B10</f>
        <v>0</v>
      </c>
      <c r="AA10" t="s">
        <v>146</v>
      </c>
      <c r="AB10" t="str">
        <f t="shared" ref="AB10" si="8">CONCATENATE(C10,".",D10,".",E10,".",F10,".",G10,".000000000")</f>
        <v>..000000...000000000</v>
      </c>
      <c r="AC10" t="s">
        <v>146</v>
      </c>
      <c r="AD10">
        <f t="shared" ref="AD10" si="9">I10</f>
        <v>0</v>
      </c>
      <c r="AE10" t="str">
        <f t="shared" si="0"/>
        <v>TAB</v>
      </c>
      <c r="AF10" t="str">
        <f t="shared" si="1"/>
        <v>TAB</v>
      </c>
    </row>
    <row r="11" spans="1:34" ht="13" x14ac:dyDescent="0.3">
      <c r="A11" s="20">
        <v>2</v>
      </c>
      <c r="B11" s="71"/>
      <c r="C11" s="11"/>
      <c r="D11" s="64"/>
      <c r="E11" s="65" t="s">
        <v>145</v>
      </c>
      <c r="F11" s="64"/>
      <c r="G11" s="64"/>
      <c r="H11" s="31">
        <f t="shared" si="2"/>
        <v>0</v>
      </c>
      <c r="I11" s="35"/>
      <c r="J11" s="40"/>
      <c r="K11" s="36">
        <f t="shared" si="3"/>
        <v>0</v>
      </c>
      <c r="L11" s="40"/>
      <c r="M11" s="37">
        <f t="shared" ref="M11:M23" si="10">ROUND(I11+K11,0)</f>
        <v>0</v>
      </c>
      <c r="N11" s="58" t="str">
        <f t="shared" ref="N11:N210" si="11">O11</f>
        <v>OK</v>
      </c>
      <c r="O11" s="58" t="str">
        <f t="shared" si="6"/>
        <v>OK</v>
      </c>
      <c r="P11" t="str">
        <f>CONCATENATE(C11,".",D11,".",E11,".",F11,".",G11)</f>
        <v>..000000..</v>
      </c>
      <c r="Z11">
        <f t="shared" ref="Z11:Z209" si="12">B11</f>
        <v>0</v>
      </c>
      <c r="AA11" t="s">
        <v>146</v>
      </c>
      <c r="AB11" t="str">
        <f t="shared" ref="AB11:AB209" si="13">CONCATENATE(C11,".",D11,".",E11,".",F11,".",G11,".000000000")</f>
        <v>..000000...000000000</v>
      </c>
      <c r="AC11" t="s">
        <v>146</v>
      </c>
      <c r="AD11">
        <f t="shared" ref="AD11:AD209" si="14">I11</f>
        <v>0</v>
      </c>
      <c r="AE11" t="str">
        <f t="shared" ref="AE11:AE209" si="15">IF(K11=0,"TAB","*DN")</f>
        <v>TAB</v>
      </c>
      <c r="AF11" t="str">
        <f t="shared" ref="AF11:AF209" si="16">AE11</f>
        <v>TAB</v>
      </c>
    </row>
    <row r="12" spans="1:34" ht="13" x14ac:dyDescent="0.3">
      <c r="A12" s="20">
        <v>3</v>
      </c>
      <c r="B12" s="71"/>
      <c r="C12" s="11"/>
      <c r="D12" s="64"/>
      <c r="E12" s="39" t="s">
        <v>145</v>
      </c>
      <c r="F12" s="64"/>
      <c r="G12" s="64"/>
      <c r="H12" s="31">
        <f t="shared" si="2"/>
        <v>0</v>
      </c>
      <c r="I12" s="35"/>
      <c r="J12" s="40"/>
      <c r="K12" s="36">
        <f t="shared" si="3"/>
        <v>0</v>
      </c>
      <c r="L12" s="40"/>
      <c r="M12" s="37">
        <f t="shared" si="10"/>
        <v>0</v>
      </c>
      <c r="N12" s="58" t="str">
        <f t="shared" si="11"/>
        <v>OK</v>
      </c>
      <c r="O12" s="58" t="str">
        <f t="shared" si="6"/>
        <v>OK</v>
      </c>
      <c r="P12" t="str">
        <f>CONCATENATE(C12,".",D12,".",E12,".",F12,".",G12)</f>
        <v>..000000..</v>
      </c>
      <c r="Z12">
        <f t="shared" si="12"/>
        <v>0</v>
      </c>
      <c r="AA12" t="s">
        <v>146</v>
      </c>
      <c r="AB12" t="str">
        <f t="shared" si="13"/>
        <v>..000000...000000000</v>
      </c>
      <c r="AC12" t="s">
        <v>146</v>
      </c>
      <c r="AD12">
        <f t="shared" si="14"/>
        <v>0</v>
      </c>
      <c r="AE12" t="str">
        <f t="shared" si="15"/>
        <v>TAB</v>
      </c>
      <c r="AF12" t="str">
        <f t="shared" si="16"/>
        <v>TAB</v>
      </c>
    </row>
    <row r="13" spans="1:34" ht="13" x14ac:dyDescent="0.3">
      <c r="A13" s="20">
        <v>4</v>
      </c>
      <c r="B13" s="71"/>
      <c r="C13" s="11"/>
      <c r="D13" s="64"/>
      <c r="E13" s="39" t="s">
        <v>145</v>
      </c>
      <c r="F13" s="15"/>
      <c r="G13" s="15"/>
      <c r="H13" s="31">
        <f t="shared" si="2"/>
        <v>0</v>
      </c>
      <c r="I13" s="35"/>
      <c r="J13" s="40"/>
      <c r="K13" s="36">
        <f t="shared" si="3"/>
        <v>0</v>
      </c>
      <c r="L13" s="40"/>
      <c r="M13" s="37">
        <f t="shared" si="10"/>
        <v>0</v>
      </c>
      <c r="N13" s="58" t="str">
        <f t="shared" si="11"/>
        <v>OK</v>
      </c>
      <c r="O13" s="58" t="str">
        <f t="shared" si="6"/>
        <v>OK</v>
      </c>
      <c r="P13" t="str">
        <f t="shared" ref="P13:P29" si="17">CONCATENATE(C13,".",D13,".",E13,".",F13,".",G13)</f>
        <v>..000000..</v>
      </c>
      <c r="Z13">
        <f t="shared" si="12"/>
        <v>0</v>
      </c>
      <c r="AA13" t="s">
        <v>146</v>
      </c>
      <c r="AB13" t="str">
        <f t="shared" si="13"/>
        <v>..000000...000000000</v>
      </c>
      <c r="AC13" t="s">
        <v>146</v>
      </c>
      <c r="AD13">
        <f t="shared" si="14"/>
        <v>0</v>
      </c>
      <c r="AE13" t="str">
        <f t="shared" si="15"/>
        <v>TAB</v>
      </c>
      <c r="AF13" t="str">
        <f t="shared" si="16"/>
        <v>TAB</v>
      </c>
    </row>
    <row r="14" spans="1:34" ht="13" x14ac:dyDescent="0.3">
      <c r="A14" s="20">
        <v>5</v>
      </c>
      <c r="B14" s="71"/>
      <c r="C14" s="11"/>
      <c r="D14" s="64"/>
      <c r="E14" s="39" t="s">
        <v>145</v>
      </c>
      <c r="F14" s="15"/>
      <c r="G14" s="64"/>
      <c r="H14" s="31">
        <f t="shared" si="2"/>
        <v>0</v>
      </c>
      <c r="I14" s="35"/>
      <c r="J14" s="40"/>
      <c r="K14" s="36">
        <f t="shared" si="3"/>
        <v>0</v>
      </c>
      <c r="L14" s="40"/>
      <c r="M14" s="37">
        <f t="shared" si="10"/>
        <v>0</v>
      </c>
      <c r="N14" s="58" t="str">
        <f t="shared" si="11"/>
        <v>OK</v>
      </c>
      <c r="O14" s="58" t="str">
        <f t="shared" si="6"/>
        <v>OK</v>
      </c>
      <c r="P14" t="str">
        <f t="shared" si="17"/>
        <v>..000000..</v>
      </c>
      <c r="Z14">
        <f t="shared" si="12"/>
        <v>0</v>
      </c>
      <c r="AA14" t="s">
        <v>146</v>
      </c>
      <c r="AB14" t="str">
        <f t="shared" si="13"/>
        <v>..000000...000000000</v>
      </c>
      <c r="AC14" t="s">
        <v>146</v>
      </c>
      <c r="AD14">
        <f t="shared" si="14"/>
        <v>0</v>
      </c>
      <c r="AE14" t="str">
        <f t="shared" si="15"/>
        <v>TAB</v>
      </c>
      <c r="AF14" t="str">
        <f t="shared" si="16"/>
        <v>TAB</v>
      </c>
    </row>
    <row r="15" spans="1:34" ht="13" x14ac:dyDescent="0.3">
      <c r="A15" s="20">
        <v>6</v>
      </c>
      <c r="B15" s="71"/>
      <c r="C15" s="11"/>
      <c r="D15" s="64"/>
      <c r="E15" s="39" t="s">
        <v>145</v>
      </c>
      <c r="F15" s="15"/>
      <c r="G15" s="64"/>
      <c r="H15" s="31">
        <f t="shared" si="2"/>
        <v>0</v>
      </c>
      <c r="I15" s="35"/>
      <c r="J15" s="40"/>
      <c r="K15" s="36">
        <f t="shared" si="3"/>
        <v>0</v>
      </c>
      <c r="L15" s="40"/>
      <c r="M15" s="37">
        <f t="shared" si="10"/>
        <v>0</v>
      </c>
      <c r="N15" s="58" t="str">
        <f t="shared" si="11"/>
        <v>OK</v>
      </c>
      <c r="O15" s="58" t="str">
        <f t="shared" si="6"/>
        <v>OK</v>
      </c>
      <c r="P15" t="str">
        <f t="shared" si="17"/>
        <v>..000000..</v>
      </c>
      <c r="Z15">
        <f t="shared" si="12"/>
        <v>0</v>
      </c>
      <c r="AA15" t="s">
        <v>146</v>
      </c>
      <c r="AB15" t="str">
        <f t="shared" si="13"/>
        <v>..000000...000000000</v>
      </c>
      <c r="AC15" t="s">
        <v>146</v>
      </c>
      <c r="AD15">
        <f t="shared" si="14"/>
        <v>0</v>
      </c>
      <c r="AE15" t="str">
        <f t="shared" si="15"/>
        <v>TAB</v>
      </c>
      <c r="AF15" t="str">
        <f t="shared" si="16"/>
        <v>TAB</v>
      </c>
    </row>
    <row r="16" spans="1:34" ht="13" x14ac:dyDescent="0.3">
      <c r="A16" s="20">
        <v>7</v>
      </c>
      <c r="B16" s="59"/>
      <c r="C16" s="11"/>
      <c r="D16" s="15"/>
      <c r="E16" s="39" t="s">
        <v>145</v>
      </c>
      <c r="F16" s="15"/>
      <c r="G16" s="15"/>
      <c r="H16" s="31">
        <f t="shared" si="2"/>
        <v>0</v>
      </c>
      <c r="I16" s="35"/>
      <c r="J16" s="40"/>
      <c r="K16" s="36">
        <f t="shared" si="3"/>
        <v>0</v>
      </c>
      <c r="L16" s="40"/>
      <c r="M16" s="37">
        <f t="shared" si="10"/>
        <v>0</v>
      </c>
      <c r="N16" s="58" t="str">
        <f t="shared" si="11"/>
        <v>OK</v>
      </c>
      <c r="O16" s="58" t="str">
        <f t="shared" si="6"/>
        <v>OK</v>
      </c>
      <c r="P16" t="str">
        <f t="shared" si="17"/>
        <v>..000000..</v>
      </c>
      <c r="Z16">
        <f t="shared" si="12"/>
        <v>0</v>
      </c>
      <c r="AA16" t="s">
        <v>146</v>
      </c>
      <c r="AB16" t="str">
        <f t="shared" si="13"/>
        <v>..000000...000000000</v>
      </c>
      <c r="AC16" t="s">
        <v>146</v>
      </c>
      <c r="AD16">
        <f t="shared" si="14"/>
        <v>0</v>
      </c>
      <c r="AE16" t="str">
        <f t="shared" si="15"/>
        <v>TAB</v>
      </c>
      <c r="AF16" t="str">
        <f t="shared" si="16"/>
        <v>TAB</v>
      </c>
    </row>
    <row r="17" spans="1:32" ht="13" x14ac:dyDescent="0.3">
      <c r="A17" s="20">
        <v>8</v>
      </c>
      <c r="B17" s="10"/>
      <c r="C17" s="11"/>
      <c r="D17" s="15"/>
      <c r="E17" s="39" t="s">
        <v>145</v>
      </c>
      <c r="F17" s="15"/>
      <c r="G17" s="64"/>
      <c r="H17" s="31">
        <f t="shared" si="2"/>
        <v>0</v>
      </c>
      <c r="I17" s="35"/>
      <c r="J17" s="40"/>
      <c r="K17" s="36">
        <f t="shared" si="3"/>
        <v>0</v>
      </c>
      <c r="L17" s="40"/>
      <c r="M17" s="37">
        <f t="shared" si="10"/>
        <v>0</v>
      </c>
      <c r="N17" s="58" t="str">
        <f t="shared" si="11"/>
        <v>OK</v>
      </c>
      <c r="O17" s="58" t="str">
        <f t="shared" si="6"/>
        <v>OK</v>
      </c>
      <c r="P17" t="str">
        <f t="shared" si="17"/>
        <v>..000000..</v>
      </c>
      <c r="Z17">
        <f t="shared" si="12"/>
        <v>0</v>
      </c>
      <c r="AA17" t="s">
        <v>146</v>
      </c>
      <c r="AB17" t="str">
        <f t="shared" si="13"/>
        <v>..000000...000000000</v>
      </c>
      <c r="AC17" t="s">
        <v>146</v>
      </c>
      <c r="AD17">
        <f t="shared" si="14"/>
        <v>0</v>
      </c>
      <c r="AE17" t="str">
        <f t="shared" si="15"/>
        <v>TAB</v>
      </c>
      <c r="AF17" t="str">
        <f t="shared" si="16"/>
        <v>TAB</v>
      </c>
    </row>
    <row r="18" spans="1:32" ht="13" x14ac:dyDescent="0.3">
      <c r="A18" s="20">
        <v>9</v>
      </c>
      <c r="B18" s="10"/>
      <c r="C18" s="11"/>
      <c r="D18" s="15"/>
      <c r="E18" s="39" t="s">
        <v>145</v>
      </c>
      <c r="F18" s="15"/>
      <c r="G18" s="15"/>
      <c r="H18" s="31">
        <f t="shared" si="2"/>
        <v>0</v>
      </c>
      <c r="I18" s="35"/>
      <c r="J18" s="40"/>
      <c r="K18" s="36">
        <f t="shared" si="3"/>
        <v>0</v>
      </c>
      <c r="L18" s="40"/>
      <c r="M18" s="37">
        <f t="shared" si="10"/>
        <v>0</v>
      </c>
      <c r="N18" s="58" t="str">
        <f t="shared" si="11"/>
        <v>OK</v>
      </c>
      <c r="O18" s="58" t="str">
        <f t="shared" si="6"/>
        <v>OK</v>
      </c>
      <c r="P18" t="str">
        <f t="shared" si="17"/>
        <v>..000000..</v>
      </c>
      <c r="Z18">
        <f t="shared" si="12"/>
        <v>0</v>
      </c>
      <c r="AA18" t="s">
        <v>146</v>
      </c>
      <c r="AB18" t="str">
        <f t="shared" si="13"/>
        <v>..000000...000000000</v>
      </c>
      <c r="AC18" t="s">
        <v>146</v>
      </c>
      <c r="AD18">
        <f t="shared" si="14"/>
        <v>0</v>
      </c>
      <c r="AE18" t="str">
        <f t="shared" si="15"/>
        <v>TAB</v>
      </c>
      <c r="AF18" t="str">
        <f t="shared" si="16"/>
        <v>TAB</v>
      </c>
    </row>
    <row r="19" spans="1:32" ht="13" x14ac:dyDescent="0.3">
      <c r="A19" s="20">
        <v>10</v>
      </c>
      <c r="B19" s="10"/>
      <c r="C19" s="11"/>
      <c r="D19" s="15"/>
      <c r="E19" s="39" t="s">
        <v>145</v>
      </c>
      <c r="F19" s="15"/>
      <c r="G19" s="64"/>
      <c r="H19" s="31">
        <f t="shared" si="2"/>
        <v>0</v>
      </c>
      <c r="I19" s="35"/>
      <c r="J19" s="40"/>
      <c r="K19" s="36">
        <f t="shared" si="3"/>
        <v>0</v>
      </c>
      <c r="L19" s="40"/>
      <c r="M19" s="37">
        <f t="shared" si="10"/>
        <v>0</v>
      </c>
      <c r="N19" s="58" t="str">
        <f t="shared" si="11"/>
        <v>OK</v>
      </c>
      <c r="O19" s="58" t="str">
        <f t="shared" si="6"/>
        <v>OK</v>
      </c>
      <c r="P19" t="str">
        <f t="shared" si="17"/>
        <v>..000000..</v>
      </c>
      <c r="Z19">
        <f t="shared" si="12"/>
        <v>0</v>
      </c>
      <c r="AA19" t="s">
        <v>146</v>
      </c>
      <c r="AB19" t="str">
        <f t="shared" si="13"/>
        <v>..000000...000000000</v>
      </c>
      <c r="AC19" t="s">
        <v>146</v>
      </c>
      <c r="AD19">
        <f t="shared" si="14"/>
        <v>0</v>
      </c>
      <c r="AE19" t="str">
        <f t="shared" si="15"/>
        <v>TAB</v>
      </c>
      <c r="AF19" t="str">
        <f t="shared" si="16"/>
        <v>TAB</v>
      </c>
    </row>
    <row r="20" spans="1:32" ht="13" x14ac:dyDescent="0.3">
      <c r="A20" s="20">
        <v>11</v>
      </c>
      <c r="B20" s="10"/>
      <c r="C20" s="11"/>
      <c r="D20" s="15"/>
      <c r="E20" s="39" t="s">
        <v>145</v>
      </c>
      <c r="F20" s="15"/>
      <c r="G20" s="15"/>
      <c r="H20" s="31">
        <f t="shared" si="2"/>
        <v>0</v>
      </c>
      <c r="I20" s="35"/>
      <c r="J20" s="40"/>
      <c r="K20" s="36">
        <f t="shared" si="3"/>
        <v>0</v>
      </c>
      <c r="L20" s="40"/>
      <c r="M20" s="37">
        <f t="shared" si="10"/>
        <v>0</v>
      </c>
      <c r="N20" s="58" t="str">
        <f t="shared" si="11"/>
        <v>OK</v>
      </c>
      <c r="O20" s="58" t="str">
        <f t="shared" si="6"/>
        <v>OK</v>
      </c>
      <c r="P20" t="str">
        <f t="shared" si="17"/>
        <v>..000000..</v>
      </c>
      <c r="Z20">
        <f t="shared" si="12"/>
        <v>0</v>
      </c>
      <c r="AA20" t="s">
        <v>146</v>
      </c>
      <c r="AB20" t="str">
        <f t="shared" si="13"/>
        <v>..000000...000000000</v>
      </c>
      <c r="AC20" t="s">
        <v>146</v>
      </c>
      <c r="AD20">
        <f t="shared" si="14"/>
        <v>0</v>
      </c>
      <c r="AE20" t="str">
        <f t="shared" si="15"/>
        <v>TAB</v>
      </c>
      <c r="AF20" t="str">
        <f t="shared" si="16"/>
        <v>TAB</v>
      </c>
    </row>
    <row r="21" spans="1:32" ht="13" x14ac:dyDescent="0.3">
      <c r="A21" s="20">
        <v>12</v>
      </c>
      <c r="B21" s="10"/>
      <c r="C21" s="11"/>
      <c r="D21" s="15"/>
      <c r="E21" s="39" t="s">
        <v>145</v>
      </c>
      <c r="F21" s="15"/>
      <c r="G21" s="15"/>
      <c r="H21" s="31">
        <f t="shared" si="2"/>
        <v>0</v>
      </c>
      <c r="I21" s="35"/>
      <c r="J21" s="40"/>
      <c r="K21" s="36">
        <f t="shared" si="3"/>
        <v>0</v>
      </c>
      <c r="L21" s="40"/>
      <c r="M21" s="37">
        <f t="shared" si="10"/>
        <v>0</v>
      </c>
      <c r="N21" s="58" t="str">
        <f t="shared" si="11"/>
        <v>OK</v>
      </c>
      <c r="O21" s="58" t="str">
        <f t="shared" si="6"/>
        <v>OK</v>
      </c>
      <c r="P21" t="str">
        <f t="shared" si="17"/>
        <v>..000000..</v>
      </c>
      <c r="Z21">
        <f t="shared" si="12"/>
        <v>0</v>
      </c>
      <c r="AA21" t="s">
        <v>146</v>
      </c>
      <c r="AB21" t="str">
        <f t="shared" si="13"/>
        <v>..000000...000000000</v>
      </c>
      <c r="AC21" t="s">
        <v>146</v>
      </c>
      <c r="AD21">
        <f t="shared" si="14"/>
        <v>0</v>
      </c>
      <c r="AE21" t="str">
        <f t="shared" si="15"/>
        <v>TAB</v>
      </c>
      <c r="AF21" t="str">
        <f t="shared" si="16"/>
        <v>TAB</v>
      </c>
    </row>
    <row r="22" spans="1:32" ht="13" x14ac:dyDescent="0.3">
      <c r="A22" s="20">
        <v>13</v>
      </c>
      <c r="B22" s="10"/>
      <c r="C22" s="11"/>
      <c r="D22" s="15"/>
      <c r="E22" s="39" t="s">
        <v>145</v>
      </c>
      <c r="F22" s="15"/>
      <c r="G22" s="15"/>
      <c r="H22" s="31">
        <f t="shared" si="2"/>
        <v>0</v>
      </c>
      <c r="I22" s="35"/>
      <c r="J22" s="40"/>
      <c r="K22" s="36">
        <f t="shared" si="3"/>
        <v>0</v>
      </c>
      <c r="L22" s="40"/>
      <c r="M22" s="37">
        <f t="shared" si="10"/>
        <v>0</v>
      </c>
      <c r="N22" s="58" t="str">
        <f t="shared" si="11"/>
        <v>OK</v>
      </c>
      <c r="O22" s="58" t="str">
        <f t="shared" si="6"/>
        <v>OK</v>
      </c>
      <c r="P22" t="str">
        <f t="shared" si="17"/>
        <v>..000000..</v>
      </c>
      <c r="Z22">
        <f t="shared" si="12"/>
        <v>0</v>
      </c>
      <c r="AA22" t="s">
        <v>146</v>
      </c>
      <c r="AB22" t="str">
        <f t="shared" si="13"/>
        <v>..000000...000000000</v>
      </c>
      <c r="AC22" t="s">
        <v>146</v>
      </c>
      <c r="AD22">
        <f t="shared" si="14"/>
        <v>0</v>
      </c>
      <c r="AE22" t="str">
        <f t="shared" si="15"/>
        <v>TAB</v>
      </c>
      <c r="AF22" t="str">
        <f t="shared" si="16"/>
        <v>TAB</v>
      </c>
    </row>
    <row r="23" spans="1:32" ht="13" x14ac:dyDescent="0.3">
      <c r="A23" s="20">
        <v>14</v>
      </c>
      <c r="B23" s="10"/>
      <c r="C23" s="11"/>
      <c r="D23" s="15"/>
      <c r="E23" s="39" t="s">
        <v>145</v>
      </c>
      <c r="F23" s="15"/>
      <c r="G23" s="15"/>
      <c r="H23" s="31">
        <f t="shared" si="2"/>
        <v>0</v>
      </c>
      <c r="I23" s="35"/>
      <c r="J23" s="40"/>
      <c r="K23" s="36">
        <f t="shared" si="3"/>
        <v>0</v>
      </c>
      <c r="L23" s="40"/>
      <c r="M23" s="37">
        <f t="shared" si="10"/>
        <v>0</v>
      </c>
      <c r="N23" s="58" t="str">
        <f t="shared" si="11"/>
        <v>OK</v>
      </c>
      <c r="O23" s="58" t="str">
        <f t="shared" si="6"/>
        <v>OK</v>
      </c>
      <c r="P23" t="str">
        <f t="shared" si="17"/>
        <v>..000000..</v>
      </c>
      <c r="Z23">
        <f t="shared" si="12"/>
        <v>0</v>
      </c>
      <c r="AA23" t="s">
        <v>146</v>
      </c>
      <c r="AB23" t="str">
        <f t="shared" si="13"/>
        <v>..000000...000000000</v>
      </c>
      <c r="AC23" t="s">
        <v>146</v>
      </c>
      <c r="AD23">
        <f t="shared" si="14"/>
        <v>0</v>
      </c>
      <c r="AE23" t="str">
        <f t="shared" si="15"/>
        <v>TAB</v>
      </c>
      <c r="AF23" t="str">
        <f t="shared" si="16"/>
        <v>TAB</v>
      </c>
    </row>
    <row r="24" spans="1:32" ht="13" x14ac:dyDescent="0.3">
      <c r="A24" s="20">
        <v>15</v>
      </c>
      <c r="B24" s="10"/>
      <c r="C24" s="11"/>
      <c r="D24" s="15"/>
      <c r="E24" s="39" t="s">
        <v>145</v>
      </c>
      <c r="F24" s="15"/>
      <c r="G24" s="15"/>
      <c r="H24" s="31">
        <f t="shared" si="2"/>
        <v>0</v>
      </c>
      <c r="I24" s="35"/>
      <c r="J24" s="40"/>
      <c r="K24" s="36">
        <f t="shared" si="3"/>
        <v>0</v>
      </c>
      <c r="L24" s="40"/>
      <c r="M24" s="37">
        <f t="shared" ref="M24:M62" si="18">ROUND(I24+K24,0)</f>
        <v>0</v>
      </c>
      <c r="N24" s="58" t="str">
        <f t="shared" ref="N24:N40" si="19">O24</f>
        <v>OK</v>
      </c>
      <c r="O24" s="58" t="str">
        <f t="shared" si="6"/>
        <v>OK</v>
      </c>
      <c r="P24" t="str">
        <f t="shared" si="17"/>
        <v>..000000..</v>
      </c>
      <c r="Z24">
        <f t="shared" si="12"/>
        <v>0</v>
      </c>
      <c r="AA24" t="s">
        <v>146</v>
      </c>
      <c r="AB24" t="str">
        <f t="shared" si="13"/>
        <v>..000000...000000000</v>
      </c>
      <c r="AC24" t="s">
        <v>146</v>
      </c>
      <c r="AD24">
        <f t="shared" si="14"/>
        <v>0</v>
      </c>
      <c r="AE24" t="str">
        <f t="shared" si="15"/>
        <v>TAB</v>
      </c>
      <c r="AF24" t="str">
        <f t="shared" si="16"/>
        <v>TAB</v>
      </c>
    </row>
    <row r="25" spans="1:32" ht="13" x14ac:dyDescent="0.3">
      <c r="A25" s="20">
        <v>16</v>
      </c>
      <c r="B25" s="10"/>
      <c r="C25" s="11"/>
      <c r="D25" s="15"/>
      <c r="E25" s="39" t="s">
        <v>145</v>
      </c>
      <c r="F25" s="15"/>
      <c r="G25" s="15"/>
      <c r="H25" s="31">
        <f t="shared" si="2"/>
        <v>0</v>
      </c>
      <c r="I25" s="35"/>
      <c r="J25" s="40"/>
      <c r="K25" s="36">
        <f t="shared" si="3"/>
        <v>0</v>
      </c>
      <c r="L25" s="40"/>
      <c r="M25" s="37">
        <f t="shared" si="18"/>
        <v>0</v>
      </c>
      <c r="N25" s="58" t="str">
        <f t="shared" si="19"/>
        <v>OK</v>
      </c>
      <c r="O25" s="58" t="str">
        <f t="shared" si="6"/>
        <v>OK</v>
      </c>
      <c r="P25" t="str">
        <f t="shared" si="17"/>
        <v>..000000..</v>
      </c>
      <c r="Z25">
        <f t="shared" si="12"/>
        <v>0</v>
      </c>
      <c r="AA25" t="s">
        <v>146</v>
      </c>
      <c r="AB25" t="str">
        <f t="shared" si="13"/>
        <v>..000000...000000000</v>
      </c>
      <c r="AC25" t="s">
        <v>146</v>
      </c>
      <c r="AD25">
        <f t="shared" si="14"/>
        <v>0</v>
      </c>
      <c r="AE25" t="str">
        <f t="shared" si="15"/>
        <v>TAB</v>
      </c>
      <c r="AF25" t="str">
        <f t="shared" si="16"/>
        <v>TAB</v>
      </c>
    </row>
    <row r="26" spans="1:32" ht="13" x14ac:dyDescent="0.3">
      <c r="A26" s="20">
        <v>17</v>
      </c>
      <c r="B26" s="10"/>
      <c r="C26" s="11"/>
      <c r="D26" s="15"/>
      <c r="E26" s="39" t="s">
        <v>145</v>
      </c>
      <c r="F26" s="15"/>
      <c r="G26" s="15"/>
      <c r="H26" s="31">
        <f t="shared" si="2"/>
        <v>0</v>
      </c>
      <c r="I26" s="35"/>
      <c r="J26" s="40"/>
      <c r="K26" s="36">
        <f t="shared" si="3"/>
        <v>0</v>
      </c>
      <c r="L26" s="40"/>
      <c r="M26" s="37">
        <f t="shared" si="18"/>
        <v>0</v>
      </c>
      <c r="N26" s="58" t="str">
        <f t="shared" si="19"/>
        <v>OK</v>
      </c>
      <c r="O26" s="58" t="str">
        <f t="shared" si="6"/>
        <v>OK</v>
      </c>
      <c r="P26" t="str">
        <f t="shared" si="17"/>
        <v>..000000..</v>
      </c>
      <c r="Z26">
        <f t="shared" si="12"/>
        <v>0</v>
      </c>
      <c r="AA26" t="s">
        <v>146</v>
      </c>
      <c r="AB26" t="str">
        <f t="shared" si="13"/>
        <v>..000000...000000000</v>
      </c>
      <c r="AC26" t="s">
        <v>146</v>
      </c>
      <c r="AD26">
        <f t="shared" si="14"/>
        <v>0</v>
      </c>
      <c r="AE26" t="str">
        <f t="shared" si="15"/>
        <v>TAB</v>
      </c>
      <c r="AF26" t="str">
        <f t="shared" si="16"/>
        <v>TAB</v>
      </c>
    </row>
    <row r="27" spans="1:32" ht="13" x14ac:dyDescent="0.3">
      <c r="A27" s="20">
        <v>18</v>
      </c>
      <c r="B27" s="10"/>
      <c r="C27" s="11"/>
      <c r="D27" s="15"/>
      <c r="E27" s="39" t="s">
        <v>145</v>
      </c>
      <c r="F27" s="15"/>
      <c r="G27" s="15"/>
      <c r="H27" s="31">
        <f t="shared" si="2"/>
        <v>0</v>
      </c>
      <c r="I27" s="35"/>
      <c r="J27" s="40"/>
      <c r="K27" s="36">
        <f t="shared" si="3"/>
        <v>0</v>
      </c>
      <c r="L27" s="40"/>
      <c r="M27" s="37">
        <f t="shared" si="18"/>
        <v>0</v>
      </c>
      <c r="N27" s="58" t="str">
        <f t="shared" si="19"/>
        <v>OK</v>
      </c>
      <c r="O27" s="58" t="str">
        <f t="shared" ref="O27:O90" si="20">IF(LEN(P27)&lt;16,"OK",IF(COUNTIF(P:P,P27)&gt;1,"ERROR - Duplicate Accounts","OK"))</f>
        <v>OK</v>
      </c>
      <c r="P27" t="str">
        <f t="shared" si="17"/>
        <v>..000000..</v>
      </c>
      <c r="Z27">
        <f t="shared" si="12"/>
        <v>0</v>
      </c>
      <c r="AA27" t="s">
        <v>146</v>
      </c>
      <c r="AB27" t="str">
        <f t="shared" si="13"/>
        <v>..000000...000000000</v>
      </c>
      <c r="AC27" t="s">
        <v>146</v>
      </c>
      <c r="AD27">
        <f t="shared" si="14"/>
        <v>0</v>
      </c>
      <c r="AE27" t="str">
        <f t="shared" si="15"/>
        <v>TAB</v>
      </c>
      <c r="AF27" t="str">
        <f t="shared" si="16"/>
        <v>TAB</v>
      </c>
    </row>
    <row r="28" spans="1:32" ht="13" x14ac:dyDescent="0.3">
      <c r="A28" s="20">
        <v>19</v>
      </c>
      <c r="B28" s="10"/>
      <c r="C28" s="11"/>
      <c r="D28" s="15"/>
      <c r="E28" s="39" t="s">
        <v>145</v>
      </c>
      <c r="F28" s="15"/>
      <c r="G28" s="15"/>
      <c r="H28" s="31">
        <f t="shared" si="2"/>
        <v>0</v>
      </c>
      <c r="I28" s="35"/>
      <c r="J28" s="40"/>
      <c r="K28" s="36">
        <f t="shared" si="3"/>
        <v>0</v>
      </c>
      <c r="L28" s="40"/>
      <c r="M28" s="37">
        <f t="shared" si="18"/>
        <v>0</v>
      </c>
      <c r="N28" s="58" t="str">
        <f t="shared" si="19"/>
        <v>OK</v>
      </c>
      <c r="O28" s="58" t="str">
        <f t="shared" si="20"/>
        <v>OK</v>
      </c>
      <c r="P28" t="str">
        <f t="shared" si="17"/>
        <v>..000000..</v>
      </c>
      <c r="Z28">
        <f t="shared" si="12"/>
        <v>0</v>
      </c>
      <c r="AA28" t="s">
        <v>146</v>
      </c>
      <c r="AB28" t="str">
        <f t="shared" si="13"/>
        <v>..000000...000000000</v>
      </c>
      <c r="AC28" t="s">
        <v>146</v>
      </c>
      <c r="AD28">
        <f t="shared" si="14"/>
        <v>0</v>
      </c>
      <c r="AE28" t="str">
        <f t="shared" si="15"/>
        <v>TAB</v>
      </c>
      <c r="AF28" t="str">
        <f t="shared" si="16"/>
        <v>TAB</v>
      </c>
    </row>
    <row r="29" spans="1:32" ht="13" x14ac:dyDescent="0.3">
      <c r="A29" s="20">
        <v>20</v>
      </c>
      <c r="B29" s="10"/>
      <c r="C29" s="11"/>
      <c r="D29" s="15"/>
      <c r="E29" s="39" t="s">
        <v>145</v>
      </c>
      <c r="F29" s="15"/>
      <c r="G29" s="15"/>
      <c r="H29" s="31">
        <f t="shared" si="2"/>
        <v>0</v>
      </c>
      <c r="I29" s="35"/>
      <c r="J29" s="40"/>
      <c r="K29" s="36">
        <f t="shared" si="3"/>
        <v>0</v>
      </c>
      <c r="L29" s="40"/>
      <c r="M29" s="37">
        <f t="shared" si="18"/>
        <v>0</v>
      </c>
      <c r="N29" s="58" t="str">
        <f t="shared" si="19"/>
        <v>OK</v>
      </c>
      <c r="O29" s="58" t="str">
        <f t="shared" si="20"/>
        <v>OK</v>
      </c>
      <c r="P29" t="str">
        <f t="shared" si="17"/>
        <v>..000000..</v>
      </c>
      <c r="Z29">
        <f t="shared" ref="Z29:Z92" si="21">B29</f>
        <v>0</v>
      </c>
      <c r="AA29" t="s">
        <v>146</v>
      </c>
      <c r="AB29" t="str">
        <f t="shared" ref="AB29:AB92" si="22">CONCATENATE(C29,".",D29,".",E29,".",F29,".",G29,".000000000")</f>
        <v>..000000...000000000</v>
      </c>
      <c r="AC29" t="s">
        <v>146</v>
      </c>
      <c r="AD29">
        <f t="shared" ref="AD29:AD92" si="23">I29</f>
        <v>0</v>
      </c>
      <c r="AE29" t="str">
        <f t="shared" ref="AE29:AE92" si="24">IF(K29=0,"TAB","*DN")</f>
        <v>TAB</v>
      </c>
      <c r="AF29" t="str">
        <f t="shared" ref="AF29:AF92" si="25">AE29</f>
        <v>TAB</v>
      </c>
    </row>
    <row r="30" spans="1:32" ht="13" x14ac:dyDescent="0.3">
      <c r="A30" s="20">
        <v>21</v>
      </c>
      <c r="B30" s="10"/>
      <c r="C30" s="11"/>
      <c r="D30" s="15"/>
      <c r="E30" s="39" t="s">
        <v>145</v>
      </c>
      <c r="F30" s="15"/>
      <c r="G30" s="15"/>
      <c r="H30" s="31">
        <f t="shared" si="2"/>
        <v>0</v>
      </c>
      <c r="I30" s="35"/>
      <c r="J30" s="40"/>
      <c r="K30" s="36">
        <f t="shared" si="3"/>
        <v>0</v>
      </c>
      <c r="L30" s="40"/>
      <c r="M30" s="37">
        <f t="shared" si="18"/>
        <v>0</v>
      </c>
      <c r="N30" s="58" t="str">
        <f t="shared" si="19"/>
        <v>OK</v>
      </c>
      <c r="O30" s="58" t="str">
        <f t="shared" si="20"/>
        <v>OK</v>
      </c>
      <c r="P30" t="str">
        <f t="shared" ref="P30:P93" si="26">CONCATENATE(C30,".",D30,".",E30,".",F30,".",G30)</f>
        <v>..000000..</v>
      </c>
      <c r="Z30">
        <f t="shared" si="21"/>
        <v>0</v>
      </c>
      <c r="AA30" t="s">
        <v>146</v>
      </c>
      <c r="AB30" t="str">
        <f t="shared" si="22"/>
        <v>..000000...000000000</v>
      </c>
      <c r="AC30" t="s">
        <v>146</v>
      </c>
      <c r="AD30">
        <f t="shared" si="23"/>
        <v>0</v>
      </c>
      <c r="AE30" t="str">
        <f t="shared" si="24"/>
        <v>TAB</v>
      </c>
      <c r="AF30" t="str">
        <f t="shared" si="25"/>
        <v>TAB</v>
      </c>
    </row>
    <row r="31" spans="1:32" ht="13" x14ac:dyDescent="0.3">
      <c r="A31" s="20">
        <v>22</v>
      </c>
      <c r="B31" s="10"/>
      <c r="C31" s="11"/>
      <c r="D31" s="15"/>
      <c r="E31" s="39" t="s">
        <v>145</v>
      </c>
      <c r="F31" s="15"/>
      <c r="G31" s="15"/>
      <c r="H31" s="31">
        <f t="shared" si="2"/>
        <v>0</v>
      </c>
      <c r="I31" s="35"/>
      <c r="J31" s="40"/>
      <c r="K31" s="36">
        <f t="shared" si="3"/>
        <v>0</v>
      </c>
      <c r="L31" s="40"/>
      <c r="M31" s="37">
        <f t="shared" si="18"/>
        <v>0</v>
      </c>
      <c r="N31" s="58" t="str">
        <f t="shared" si="19"/>
        <v>OK</v>
      </c>
      <c r="O31" s="58" t="str">
        <f t="shared" si="20"/>
        <v>OK</v>
      </c>
      <c r="P31" t="str">
        <f t="shared" si="26"/>
        <v>..000000..</v>
      </c>
      <c r="Z31">
        <f t="shared" si="21"/>
        <v>0</v>
      </c>
      <c r="AA31" t="s">
        <v>146</v>
      </c>
      <c r="AB31" t="str">
        <f t="shared" si="22"/>
        <v>..000000...000000000</v>
      </c>
      <c r="AC31" t="s">
        <v>146</v>
      </c>
      <c r="AD31">
        <f t="shared" si="23"/>
        <v>0</v>
      </c>
      <c r="AE31" t="str">
        <f t="shared" si="24"/>
        <v>TAB</v>
      </c>
      <c r="AF31" t="str">
        <f t="shared" si="25"/>
        <v>TAB</v>
      </c>
    </row>
    <row r="32" spans="1:32" ht="13" x14ac:dyDescent="0.3">
      <c r="A32" s="20">
        <v>23</v>
      </c>
      <c r="B32" s="10"/>
      <c r="C32" s="11"/>
      <c r="D32" s="15"/>
      <c r="E32" s="39" t="s">
        <v>145</v>
      </c>
      <c r="F32" s="15"/>
      <c r="G32" s="15"/>
      <c r="H32" s="31">
        <f t="shared" si="2"/>
        <v>0</v>
      </c>
      <c r="I32" s="35"/>
      <c r="J32" s="40"/>
      <c r="K32" s="36">
        <f t="shared" si="3"/>
        <v>0</v>
      </c>
      <c r="L32" s="40"/>
      <c r="M32" s="37">
        <f t="shared" si="18"/>
        <v>0</v>
      </c>
      <c r="N32" s="58" t="str">
        <f t="shared" si="19"/>
        <v>OK</v>
      </c>
      <c r="O32" s="58" t="str">
        <f t="shared" si="20"/>
        <v>OK</v>
      </c>
      <c r="P32" t="str">
        <f t="shared" si="26"/>
        <v>..000000..</v>
      </c>
      <c r="Z32">
        <f t="shared" si="21"/>
        <v>0</v>
      </c>
      <c r="AA32" t="s">
        <v>146</v>
      </c>
      <c r="AB32" t="str">
        <f t="shared" si="22"/>
        <v>..000000...000000000</v>
      </c>
      <c r="AC32" t="s">
        <v>146</v>
      </c>
      <c r="AD32">
        <f t="shared" si="23"/>
        <v>0</v>
      </c>
      <c r="AE32" t="str">
        <f t="shared" si="24"/>
        <v>TAB</v>
      </c>
      <c r="AF32" t="str">
        <f t="shared" si="25"/>
        <v>TAB</v>
      </c>
    </row>
    <row r="33" spans="1:32" ht="13" x14ac:dyDescent="0.3">
      <c r="A33" s="20">
        <v>24</v>
      </c>
      <c r="B33" s="10"/>
      <c r="C33" s="11"/>
      <c r="D33" s="15"/>
      <c r="E33" s="39" t="s">
        <v>145</v>
      </c>
      <c r="F33" s="15"/>
      <c r="G33" s="15"/>
      <c r="H33" s="31">
        <f t="shared" si="2"/>
        <v>0</v>
      </c>
      <c r="I33" s="35"/>
      <c r="J33" s="40"/>
      <c r="K33" s="36">
        <f t="shared" si="3"/>
        <v>0</v>
      </c>
      <c r="L33" s="40"/>
      <c r="M33" s="37">
        <f t="shared" si="18"/>
        <v>0</v>
      </c>
      <c r="N33" s="58" t="str">
        <f t="shared" si="19"/>
        <v>OK</v>
      </c>
      <c r="O33" s="58" t="str">
        <f t="shared" si="20"/>
        <v>OK</v>
      </c>
      <c r="P33" t="str">
        <f t="shared" si="26"/>
        <v>..000000..</v>
      </c>
      <c r="Z33">
        <f t="shared" si="21"/>
        <v>0</v>
      </c>
      <c r="AA33" t="s">
        <v>146</v>
      </c>
      <c r="AB33" t="str">
        <f t="shared" si="22"/>
        <v>..000000...000000000</v>
      </c>
      <c r="AC33" t="s">
        <v>146</v>
      </c>
      <c r="AD33">
        <f t="shared" si="23"/>
        <v>0</v>
      </c>
      <c r="AE33" t="str">
        <f t="shared" si="24"/>
        <v>TAB</v>
      </c>
      <c r="AF33" t="str">
        <f t="shared" si="25"/>
        <v>TAB</v>
      </c>
    </row>
    <row r="34" spans="1:32" ht="13" x14ac:dyDescent="0.3">
      <c r="A34" s="20">
        <v>25</v>
      </c>
      <c r="B34" s="10"/>
      <c r="C34" s="11"/>
      <c r="D34" s="15"/>
      <c r="E34" s="39" t="s">
        <v>145</v>
      </c>
      <c r="F34" s="15"/>
      <c r="G34" s="15"/>
      <c r="H34" s="31">
        <f t="shared" si="2"/>
        <v>0</v>
      </c>
      <c r="I34" s="35"/>
      <c r="J34" s="40"/>
      <c r="K34" s="36">
        <f t="shared" si="3"/>
        <v>0</v>
      </c>
      <c r="L34" s="40"/>
      <c r="M34" s="37">
        <f t="shared" si="18"/>
        <v>0</v>
      </c>
      <c r="N34" s="58" t="str">
        <f t="shared" si="19"/>
        <v>OK</v>
      </c>
      <c r="O34" s="58" t="str">
        <f t="shared" si="20"/>
        <v>OK</v>
      </c>
      <c r="P34" t="str">
        <f t="shared" si="26"/>
        <v>..000000..</v>
      </c>
      <c r="Z34">
        <f t="shared" si="21"/>
        <v>0</v>
      </c>
      <c r="AA34" t="s">
        <v>146</v>
      </c>
      <c r="AB34" t="str">
        <f t="shared" si="22"/>
        <v>..000000...000000000</v>
      </c>
      <c r="AC34" t="s">
        <v>146</v>
      </c>
      <c r="AD34">
        <f t="shared" si="23"/>
        <v>0</v>
      </c>
      <c r="AE34" t="str">
        <f t="shared" si="24"/>
        <v>TAB</v>
      </c>
      <c r="AF34" t="str">
        <f t="shared" si="25"/>
        <v>TAB</v>
      </c>
    </row>
    <row r="35" spans="1:32" ht="13" x14ac:dyDescent="0.3">
      <c r="A35" s="20">
        <v>26</v>
      </c>
      <c r="B35" s="10"/>
      <c r="C35" s="11"/>
      <c r="D35" s="15"/>
      <c r="E35" s="39" t="s">
        <v>145</v>
      </c>
      <c r="F35" s="15"/>
      <c r="G35" s="15"/>
      <c r="H35" s="31">
        <f t="shared" si="2"/>
        <v>0</v>
      </c>
      <c r="I35" s="35"/>
      <c r="J35" s="40"/>
      <c r="K35" s="36">
        <f t="shared" si="3"/>
        <v>0</v>
      </c>
      <c r="L35" s="40"/>
      <c r="M35" s="37">
        <f t="shared" si="18"/>
        <v>0</v>
      </c>
      <c r="N35" s="58" t="str">
        <f t="shared" si="19"/>
        <v>OK</v>
      </c>
      <c r="O35" s="58" t="str">
        <f t="shared" si="20"/>
        <v>OK</v>
      </c>
      <c r="P35" t="str">
        <f t="shared" si="26"/>
        <v>..000000..</v>
      </c>
      <c r="Z35">
        <f t="shared" si="21"/>
        <v>0</v>
      </c>
      <c r="AA35" t="s">
        <v>146</v>
      </c>
      <c r="AB35" t="str">
        <f t="shared" si="22"/>
        <v>..000000...000000000</v>
      </c>
      <c r="AC35" t="s">
        <v>146</v>
      </c>
      <c r="AD35">
        <f t="shared" si="23"/>
        <v>0</v>
      </c>
      <c r="AE35" t="str">
        <f t="shared" si="24"/>
        <v>TAB</v>
      </c>
      <c r="AF35" t="str">
        <f t="shared" si="25"/>
        <v>TAB</v>
      </c>
    </row>
    <row r="36" spans="1:32" ht="13" x14ac:dyDescent="0.3">
      <c r="A36" s="20">
        <v>27</v>
      </c>
      <c r="B36" s="10"/>
      <c r="C36" s="11"/>
      <c r="D36" s="15"/>
      <c r="E36" s="39" t="s">
        <v>145</v>
      </c>
      <c r="F36" s="15"/>
      <c r="G36" s="15"/>
      <c r="H36" s="31">
        <f t="shared" si="2"/>
        <v>0</v>
      </c>
      <c r="I36" s="35"/>
      <c r="J36" s="40"/>
      <c r="K36" s="36">
        <f t="shared" si="3"/>
        <v>0</v>
      </c>
      <c r="L36" s="40"/>
      <c r="M36" s="37">
        <f t="shared" si="18"/>
        <v>0</v>
      </c>
      <c r="N36" s="58" t="str">
        <f t="shared" si="19"/>
        <v>OK</v>
      </c>
      <c r="O36" s="58" t="str">
        <f t="shared" si="20"/>
        <v>OK</v>
      </c>
      <c r="P36" t="str">
        <f t="shared" si="26"/>
        <v>..000000..</v>
      </c>
      <c r="Z36">
        <f t="shared" si="21"/>
        <v>0</v>
      </c>
      <c r="AA36" t="s">
        <v>146</v>
      </c>
      <c r="AB36" t="str">
        <f t="shared" si="22"/>
        <v>..000000...000000000</v>
      </c>
      <c r="AC36" t="s">
        <v>146</v>
      </c>
      <c r="AD36">
        <f t="shared" si="23"/>
        <v>0</v>
      </c>
      <c r="AE36" t="str">
        <f t="shared" si="24"/>
        <v>TAB</v>
      </c>
      <c r="AF36" t="str">
        <f t="shared" si="25"/>
        <v>TAB</v>
      </c>
    </row>
    <row r="37" spans="1:32" ht="13" x14ac:dyDescent="0.3">
      <c r="A37" s="20">
        <v>28</v>
      </c>
      <c r="B37" s="10"/>
      <c r="C37" s="11"/>
      <c r="D37" s="15"/>
      <c r="E37" s="39" t="s">
        <v>145</v>
      </c>
      <c r="F37" s="15"/>
      <c r="G37" s="15"/>
      <c r="H37" s="31">
        <f t="shared" si="2"/>
        <v>0</v>
      </c>
      <c r="I37" s="35"/>
      <c r="J37" s="40"/>
      <c r="K37" s="36">
        <f t="shared" si="3"/>
        <v>0</v>
      </c>
      <c r="L37" s="40"/>
      <c r="M37" s="37">
        <f t="shared" si="18"/>
        <v>0</v>
      </c>
      <c r="N37" s="58" t="str">
        <f t="shared" si="19"/>
        <v>OK</v>
      </c>
      <c r="O37" s="58" t="str">
        <f t="shared" si="20"/>
        <v>OK</v>
      </c>
      <c r="P37" t="str">
        <f t="shared" si="26"/>
        <v>..000000..</v>
      </c>
      <c r="Z37">
        <f t="shared" si="21"/>
        <v>0</v>
      </c>
      <c r="AA37" t="s">
        <v>146</v>
      </c>
      <c r="AB37" t="str">
        <f t="shared" si="22"/>
        <v>..000000...000000000</v>
      </c>
      <c r="AC37" t="s">
        <v>146</v>
      </c>
      <c r="AD37">
        <f t="shared" si="23"/>
        <v>0</v>
      </c>
      <c r="AE37" t="str">
        <f t="shared" si="24"/>
        <v>TAB</v>
      </c>
      <c r="AF37" t="str">
        <f t="shared" si="25"/>
        <v>TAB</v>
      </c>
    </row>
    <row r="38" spans="1:32" ht="13" x14ac:dyDescent="0.3">
      <c r="A38" s="20">
        <v>29</v>
      </c>
      <c r="B38" s="10"/>
      <c r="C38" s="11"/>
      <c r="D38" s="15"/>
      <c r="E38" s="39" t="s">
        <v>145</v>
      </c>
      <c r="F38" s="15"/>
      <c r="G38" s="15"/>
      <c r="H38" s="31">
        <f t="shared" si="2"/>
        <v>0</v>
      </c>
      <c r="I38" s="35"/>
      <c r="J38" s="40"/>
      <c r="K38" s="36">
        <f t="shared" si="3"/>
        <v>0</v>
      </c>
      <c r="L38" s="40"/>
      <c r="M38" s="37">
        <f t="shared" si="18"/>
        <v>0</v>
      </c>
      <c r="N38" s="58" t="str">
        <f t="shared" si="19"/>
        <v>OK</v>
      </c>
      <c r="O38" s="58" t="str">
        <f t="shared" si="20"/>
        <v>OK</v>
      </c>
      <c r="P38" t="str">
        <f t="shared" si="26"/>
        <v>..000000..</v>
      </c>
      <c r="Z38">
        <f t="shared" si="21"/>
        <v>0</v>
      </c>
      <c r="AA38" t="s">
        <v>146</v>
      </c>
      <c r="AB38" t="str">
        <f t="shared" si="22"/>
        <v>..000000...000000000</v>
      </c>
      <c r="AC38" t="s">
        <v>146</v>
      </c>
      <c r="AD38">
        <f t="shared" si="23"/>
        <v>0</v>
      </c>
      <c r="AE38" t="str">
        <f t="shared" si="24"/>
        <v>TAB</v>
      </c>
      <c r="AF38" t="str">
        <f t="shared" si="25"/>
        <v>TAB</v>
      </c>
    </row>
    <row r="39" spans="1:32" ht="13" x14ac:dyDescent="0.3">
      <c r="A39" s="20">
        <v>30</v>
      </c>
      <c r="B39" s="10"/>
      <c r="C39" s="11"/>
      <c r="D39" s="15"/>
      <c r="E39" s="39" t="s">
        <v>145</v>
      </c>
      <c r="F39" s="15"/>
      <c r="G39" s="15"/>
      <c r="H39" s="31">
        <f t="shared" si="2"/>
        <v>0</v>
      </c>
      <c r="I39" s="35"/>
      <c r="J39" s="40"/>
      <c r="K39" s="36">
        <f t="shared" si="3"/>
        <v>0</v>
      </c>
      <c r="L39" s="40"/>
      <c r="M39" s="37">
        <f t="shared" si="18"/>
        <v>0</v>
      </c>
      <c r="N39" s="58" t="str">
        <f t="shared" si="19"/>
        <v>OK</v>
      </c>
      <c r="O39" s="58" t="str">
        <f t="shared" si="20"/>
        <v>OK</v>
      </c>
      <c r="P39" t="str">
        <f t="shared" si="26"/>
        <v>..000000..</v>
      </c>
      <c r="Z39">
        <f t="shared" si="21"/>
        <v>0</v>
      </c>
      <c r="AA39" t="s">
        <v>146</v>
      </c>
      <c r="AB39" t="str">
        <f t="shared" si="22"/>
        <v>..000000...000000000</v>
      </c>
      <c r="AC39" t="s">
        <v>146</v>
      </c>
      <c r="AD39">
        <f t="shared" si="23"/>
        <v>0</v>
      </c>
      <c r="AE39" t="str">
        <f t="shared" si="24"/>
        <v>TAB</v>
      </c>
      <c r="AF39" t="str">
        <f t="shared" si="25"/>
        <v>TAB</v>
      </c>
    </row>
    <row r="40" spans="1:32" ht="13" x14ac:dyDescent="0.3">
      <c r="A40" s="20">
        <v>31</v>
      </c>
      <c r="B40" s="10"/>
      <c r="C40" s="11"/>
      <c r="D40" s="15"/>
      <c r="E40" s="39" t="s">
        <v>145</v>
      </c>
      <c r="F40" s="15"/>
      <c r="G40" s="15"/>
      <c r="H40" s="31">
        <f t="shared" si="2"/>
        <v>0</v>
      </c>
      <c r="I40" s="35"/>
      <c r="J40" s="40"/>
      <c r="K40" s="36">
        <f t="shared" si="3"/>
        <v>0</v>
      </c>
      <c r="L40" s="40"/>
      <c r="M40" s="37">
        <f t="shared" si="18"/>
        <v>0</v>
      </c>
      <c r="N40" s="58" t="str">
        <f t="shared" si="19"/>
        <v>OK</v>
      </c>
      <c r="O40" s="58" t="str">
        <f t="shared" si="20"/>
        <v>OK</v>
      </c>
      <c r="P40" t="str">
        <f t="shared" si="26"/>
        <v>..000000..</v>
      </c>
      <c r="Z40">
        <f t="shared" si="21"/>
        <v>0</v>
      </c>
      <c r="AA40" t="s">
        <v>146</v>
      </c>
      <c r="AB40" t="str">
        <f t="shared" si="22"/>
        <v>..000000...000000000</v>
      </c>
      <c r="AC40" t="s">
        <v>146</v>
      </c>
      <c r="AD40">
        <f t="shared" si="23"/>
        <v>0</v>
      </c>
      <c r="AE40" t="str">
        <f t="shared" si="24"/>
        <v>TAB</v>
      </c>
      <c r="AF40" t="str">
        <f t="shared" si="25"/>
        <v>TAB</v>
      </c>
    </row>
    <row r="41" spans="1:32" ht="13" x14ac:dyDescent="0.3">
      <c r="A41" s="20">
        <v>32</v>
      </c>
      <c r="B41" s="10"/>
      <c r="C41" s="11"/>
      <c r="D41" s="15"/>
      <c r="E41" s="39" t="s">
        <v>145</v>
      </c>
      <c r="F41" s="15"/>
      <c r="G41" s="15"/>
      <c r="H41" s="31">
        <f t="shared" si="2"/>
        <v>0</v>
      </c>
      <c r="I41" s="35"/>
      <c r="J41" s="40"/>
      <c r="K41" s="36">
        <f t="shared" si="3"/>
        <v>0</v>
      </c>
      <c r="L41" s="40"/>
      <c r="M41" s="37">
        <f t="shared" si="18"/>
        <v>0</v>
      </c>
      <c r="N41" s="58" t="str">
        <f t="shared" ref="N41:N104" si="27">O41</f>
        <v>OK</v>
      </c>
      <c r="O41" s="58" t="str">
        <f t="shared" si="20"/>
        <v>OK</v>
      </c>
      <c r="P41" t="str">
        <f t="shared" si="26"/>
        <v>..000000..</v>
      </c>
      <c r="Z41">
        <f t="shared" si="21"/>
        <v>0</v>
      </c>
      <c r="AA41" t="s">
        <v>146</v>
      </c>
      <c r="AB41" t="str">
        <f t="shared" si="22"/>
        <v>..000000...000000000</v>
      </c>
      <c r="AC41" t="s">
        <v>146</v>
      </c>
      <c r="AD41">
        <f t="shared" si="23"/>
        <v>0</v>
      </c>
      <c r="AE41" t="str">
        <f t="shared" si="24"/>
        <v>TAB</v>
      </c>
      <c r="AF41" t="str">
        <f t="shared" si="25"/>
        <v>TAB</v>
      </c>
    </row>
    <row r="42" spans="1:32" ht="13" x14ac:dyDescent="0.3">
      <c r="A42" s="20">
        <v>33</v>
      </c>
      <c r="B42" s="10"/>
      <c r="C42" s="11"/>
      <c r="D42" s="15"/>
      <c r="E42" s="39" t="s">
        <v>145</v>
      </c>
      <c r="F42" s="15"/>
      <c r="G42" s="15"/>
      <c r="H42" s="31">
        <f t="shared" ref="H42:H80" si="28">IFERROR(VLOOKUP(G42,Objects,2,FALSE),0)</f>
        <v>0</v>
      </c>
      <c r="I42" s="35"/>
      <c r="J42" s="40"/>
      <c r="K42" s="36">
        <f t="shared" ref="K42:K80" si="29">IFERROR((ROUND(VLOOKUP(G42,Rates,2,TRUE)*I42,0)),0)</f>
        <v>0</v>
      </c>
      <c r="L42" s="40"/>
      <c r="M42" s="37">
        <f t="shared" si="18"/>
        <v>0</v>
      </c>
      <c r="N42" s="58" t="str">
        <f t="shared" si="27"/>
        <v>OK</v>
      </c>
      <c r="O42" s="58" t="str">
        <f t="shared" si="20"/>
        <v>OK</v>
      </c>
      <c r="P42" t="str">
        <f t="shared" si="26"/>
        <v>..000000..</v>
      </c>
      <c r="Z42">
        <f t="shared" si="21"/>
        <v>0</v>
      </c>
      <c r="AA42" t="s">
        <v>146</v>
      </c>
      <c r="AB42" t="str">
        <f t="shared" si="22"/>
        <v>..000000...000000000</v>
      </c>
      <c r="AC42" t="s">
        <v>146</v>
      </c>
      <c r="AD42">
        <f t="shared" si="23"/>
        <v>0</v>
      </c>
      <c r="AE42" t="str">
        <f t="shared" si="24"/>
        <v>TAB</v>
      </c>
      <c r="AF42" t="str">
        <f t="shared" si="25"/>
        <v>TAB</v>
      </c>
    </row>
    <row r="43" spans="1:32" ht="13" x14ac:dyDescent="0.3">
      <c r="A43" s="20">
        <v>34</v>
      </c>
      <c r="B43" s="10"/>
      <c r="C43" s="11"/>
      <c r="D43" s="15"/>
      <c r="E43" s="39" t="s">
        <v>145</v>
      </c>
      <c r="F43" s="15"/>
      <c r="G43" s="15"/>
      <c r="H43" s="31">
        <f t="shared" si="28"/>
        <v>0</v>
      </c>
      <c r="I43" s="35"/>
      <c r="J43" s="40"/>
      <c r="K43" s="36">
        <f t="shared" si="29"/>
        <v>0</v>
      </c>
      <c r="L43" s="40"/>
      <c r="M43" s="37">
        <f t="shared" si="18"/>
        <v>0</v>
      </c>
      <c r="N43" s="58" t="str">
        <f t="shared" si="27"/>
        <v>OK</v>
      </c>
      <c r="O43" s="58" t="str">
        <f t="shared" si="20"/>
        <v>OK</v>
      </c>
      <c r="P43" t="str">
        <f t="shared" si="26"/>
        <v>..000000..</v>
      </c>
      <c r="Z43">
        <f t="shared" si="21"/>
        <v>0</v>
      </c>
      <c r="AA43" t="s">
        <v>146</v>
      </c>
      <c r="AB43" t="str">
        <f t="shared" si="22"/>
        <v>..000000...000000000</v>
      </c>
      <c r="AC43" t="s">
        <v>146</v>
      </c>
      <c r="AD43">
        <f t="shared" si="23"/>
        <v>0</v>
      </c>
      <c r="AE43" t="str">
        <f t="shared" si="24"/>
        <v>TAB</v>
      </c>
      <c r="AF43" t="str">
        <f t="shared" si="25"/>
        <v>TAB</v>
      </c>
    </row>
    <row r="44" spans="1:32" ht="13" x14ac:dyDescent="0.3">
      <c r="A44" s="20">
        <v>35</v>
      </c>
      <c r="B44" s="10"/>
      <c r="C44" s="11"/>
      <c r="D44" s="15"/>
      <c r="E44" s="39" t="s">
        <v>145</v>
      </c>
      <c r="F44" s="15"/>
      <c r="G44" s="15"/>
      <c r="H44" s="31">
        <f t="shared" si="28"/>
        <v>0</v>
      </c>
      <c r="I44" s="35"/>
      <c r="J44" s="40"/>
      <c r="K44" s="36">
        <f t="shared" si="29"/>
        <v>0</v>
      </c>
      <c r="L44" s="40"/>
      <c r="M44" s="37">
        <f t="shared" si="18"/>
        <v>0</v>
      </c>
      <c r="N44" s="58" t="str">
        <f t="shared" si="27"/>
        <v>OK</v>
      </c>
      <c r="O44" s="58" t="str">
        <f t="shared" si="20"/>
        <v>OK</v>
      </c>
      <c r="P44" t="str">
        <f t="shared" si="26"/>
        <v>..000000..</v>
      </c>
      <c r="Z44">
        <f t="shared" si="21"/>
        <v>0</v>
      </c>
      <c r="AA44" t="s">
        <v>146</v>
      </c>
      <c r="AB44" t="str">
        <f t="shared" si="22"/>
        <v>..000000...000000000</v>
      </c>
      <c r="AC44" t="s">
        <v>146</v>
      </c>
      <c r="AD44">
        <f t="shared" si="23"/>
        <v>0</v>
      </c>
      <c r="AE44" t="str">
        <f t="shared" si="24"/>
        <v>TAB</v>
      </c>
      <c r="AF44" t="str">
        <f t="shared" si="25"/>
        <v>TAB</v>
      </c>
    </row>
    <row r="45" spans="1:32" ht="13" x14ac:dyDescent="0.3">
      <c r="A45" s="20">
        <v>36</v>
      </c>
      <c r="B45" s="10"/>
      <c r="C45" s="11"/>
      <c r="D45" s="15"/>
      <c r="E45" s="39" t="s">
        <v>145</v>
      </c>
      <c r="F45" s="15"/>
      <c r="G45" s="15"/>
      <c r="H45" s="31">
        <f t="shared" si="28"/>
        <v>0</v>
      </c>
      <c r="I45" s="35"/>
      <c r="J45" s="40"/>
      <c r="K45" s="36">
        <f t="shared" si="29"/>
        <v>0</v>
      </c>
      <c r="L45" s="40"/>
      <c r="M45" s="37">
        <f t="shared" si="18"/>
        <v>0</v>
      </c>
      <c r="N45" s="58" t="str">
        <f t="shared" si="27"/>
        <v>OK</v>
      </c>
      <c r="O45" s="58" t="str">
        <f t="shared" si="20"/>
        <v>OK</v>
      </c>
      <c r="P45" t="str">
        <f t="shared" si="26"/>
        <v>..000000..</v>
      </c>
      <c r="Z45">
        <f t="shared" si="21"/>
        <v>0</v>
      </c>
      <c r="AA45" t="s">
        <v>146</v>
      </c>
      <c r="AB45" t="str">
        <f t="shared" si="22"/>
        <v>..000000...000000000</v>
      </c>
      <c r="AC45" t="s">
        <v>146</v>
      </c>
      <c r="AD45">
        <f t="shared" si="23"/>
        <v>0</v>
      </c>
      <c r="AE45" t="str">
        <f t="shared" si="24"/>
        <v>TAB</v>
      </c>
      <c r="AF45" t="str">
        <f t="shared" si="25"/>
        <v>TAB</v>
      </c>
    </row>
    <row r="46" spans="1:32" ht="13" x14ac:dyDescent="0.3">
      <c r="A46" s="20">
        <v>37</v>
      </c>
      <c r="B46" s="10"/>
      <c r="C46" s="11"/>
      <c r="D46" s="15"/>
      <c r="E46" s="39" t="s">
        <v>145</v>
      </c>
      <c r="F46" s="15"/>
      <c r="G46" s="15"/>
      <c r="H46" s="31">
        <f t="shared" si="28"/>
        <v>0</v>
      </c>
      <c r="I46" s="35"/>
      <c r="J46" s="40"/>
      <c r="K46" s="36">
        <f t="shared" si="29"/>
        <v>0</v>
      </c>
      <c r="L46" s="40"/>
      <c r="M46" s="37">
        <f t="shared" si="18"/>
        <v>0</v>
      </c>
      <c r="N46" s="58" t="str">
        <f t="shared" si="27"/>
        <v>OK</v>
      </c>
      <c r="O46" s="58" t="str">
        <f t="shared" si="20"/>
        <v>OK</v>
      </c>
      <c r="P46" t="str">
        <f t="shared" si="26"/>
        <v>..000000..</v>
      </c>
      <c r="Z46">
        <f t="shared" si="21"/>
        <v>0</v>
      </c>
      <c r="AA46" t="s">
        <v>146</v>
      </c>
      <c r="AB46" t="str">
        <f t="shared" si="22"/>
        <v>..000000...000000000</v>
      </c>
      <c r="AC46" t="s">
        <v>146</v>
      </c>
      <c r="AD46">
        <f t="shared" si="23"/>
        <v>0</v>
      </c>
      <c r="AE46" t="str">
        <f t="shared" si="24"/>
        <v>TAB</v>
      </c>
      <c r="AF46" t="str">
        <f t="shared" si="25"/>
        <v>TAB</v>
      </c>
    </row>
    <row r="47" spans="1:32" ht="13" x14ac:dyDescent="0.3">
      <c r="A47" s="20">
        <v>38</v>
      </c>
      <c r="B47" s="10"/>
      <c r="C47" s="11"/>
      <c r="D47" s="15"/>
      <c r="E47" s="39" t="s">
        <v>145</v>
      </c>
      <c r="F47" s="15"/>
      <c r="G47" s="15"/>
      <c r="H47" s="31">
        <f t="shared" si="28"/>
        <v>0</v>
      </c>
      <c r="I47" s="35"/>
      <c r="J47" s="40"/>
      <c r="K47" s="36">
        <f t="shared" si="29"/>
        <v>0</v>
      </c>
      <c r="L47" s="40"/>
      <c r="M47" s="37">
        <f t="shared" si="18"/>
        <v>0</v>
      </c>
      <c r="N47" s="58" t="str">
        <f t="shared" si="27"/>
        <v>OK</v>
      </c>
      <c r="O47" s="58" t="str">
        <f t="shared" si="20"/>
        <v>OK</v>
      </c>
      <c r="P47" t="str">
        <f t="shared" si="26"/>
        <v>..000000..</v>
      </c>
      <c r="Z47">
        <f t="shared" si="21"/>
        <v>0</v>
      </c>
      <c r="AA47" t="s">
        <v>146</v>
      </c>
      <c r="AB47" t="str">
        <f t="shared" si="22"/>
        <v>..000000...000000000</v>
      </c>
      <c r="AC47" t="s">
        <v>146</v>
      </c>
      <c r="AD47">
        <f t="shared" si="23"/>
        <v>0</v>
      </c>
      <c r="AE47" t="str">
        <f t="shared" si="24"/>
        <v>TAB</v>
      </c>
      <c r="AF47" t="str">
        <f t="shared" si="25"/>
        <v>TAB</v>
      </c>
    </row>
    <row r="48" spans="1:32" ht="13" x14ac:dyDescent="0.3">
      <c r="A48" s="20">
        <v>39</v>
      </c>
      <c r="B48" s="10"/>
      <c r="C48" s="11"/>
      <c r="D48" s="15"/>
      <c r="E48" s="39" t="s">
        <v>145</v>
      </c>
      <c r="F48" s="15"/>
      <c r="G48" s="15"/>
      <c r="H48" s="31">
        <f t="shared" si="28"/>
        <v>0</v>
      </c>
      <c r="I48" s="35"/>
      <c r="J48" s="40"/>
      <c r="K48" s="36">
        <f t="shared" si="29"/>
        <v>0</v>
      </c>
      <c r="L48" s="40"/>
      <c r="M48" s="37">
        <f t="shared" si="18"/>
        <v>0</v>
      </c>
      <c r="N48" s="58" t="str">
        <f t="shared" si="27"/>
        <v>OK</v>
      </c>
      <c r="O48" s="58" t="str">
        <f t="shared" si="20"/>
        <v>OK</v>
      </c>
      <c r="P48" t="str">
        <f t="shared" si="26"/>
        <v>..000000..</v>
      </c>
      <c r="Z48">
        <f t="shared" si="21"/>
        <v>0</v>
      </c>
      <c r="AA48" t="s">
        <v>146</v>
      </c>
      <c r="AB48" t="str">
        <f t="shared" si="22"/>
        <v>..000000...000000000</v>
      </c>
      <c r="AC48" t="s">
        <v>146</v>
      </c>
      <c r="AD48">
        <f t="shared" si="23"/>
        <v>0</v>
      </c>
      <c r="AE48" t="str">
        <f t="shared" si="24"/>
        <v>TAB</v>
      </c>
      <c r="AF48" t="str">
        <f t="shared" si="25"/>
        <v>TAB</v>
      </c>
    </row>
    <row r="49" spans="1:32" ht="13" x14ac:dyDescent="0.3">
      <c r="A49" s="20">
        <v>40</v>
      </c>
      <c r="B49" s="71"/>
      <c r="C49" s="11"/>
      <c r="D49" s="64"/>
      <c r="E49" s="65" t="s">
        <v>145</v>
      </c>
      <c r="F49" s="15"/>
      <c r="G49" s="15"/>
      <c r="H49" s="31">
        <f t="shared" si="28"/>
        <v>0</v>
      </c>
      <c r="I49" s="35"/>
      <c r="J49" s="40"/>
      <c r="K49" s="36">
        <f t="shared" si="29"/>
        <v>0</v>
      </c>
      <c r="L49" s="40"/>
      <c r="M49" s="37">
        <f t="shared" si="18"/>
        <v>0</v>
      </c>
      <c r="N49" s="58" t="str">
        <f t="shared" si="27"/>
        <v>OK</v>
      </c>
      <c r="O49" s="58" t="str">
        <f t="shared" si="20"/>
        <v>OK</v>
      </c>
      <c r="P49" t="str">
        <f t="shared" si="26"/>
        <v>..000000..</v>
      </c>
      <c r="Z49">
        <f t="shared" si="21"/>
        <v>0</v>
      </c>
      <c r="AA49" t="s">
        <v>146</v>
      </c>
      <c r="AB49" t="str">
        <f t="shared" si="22"/>
        <v>..000000...000000000</v>
      </c>
      <c r="AC49" t="s">
        <v>146</v>
      </c>
      <c r="AD49">
        <f t="shared" si="23"/>
        <v>0</v>
      </c>
      <c r="AE49" t="str">
        <f t="shared" si="24"/>
        <v>TAB</v>
      </c>
      <c r="AF49" t="str">
        <f t="shared" si="25"/>
        <v>TAB</v>
      </c>
    </row>
    <row r="50" spans="1:32" ht="13" x14ac:dyDescent="0.3">
      <c r="A50" s="20">
        <v>41</v>
      </c>
      <c r="B50" s="71"/>
      <c r="C50" s="11"/>
      <c r="D50" s="64"/>
      <c r="E50" s="65" t="s">
        <v>145</v>
      </c>
      <c r="F50" s="15"/>
      <c r="G50" s="15"/>
      <c r="H50" s="31">
        <f t="shared" si="28"/>
        <v>0</v>
      </c>
      <c r="I50" s="35"/>
      <c r="J50" s="40"/>
      <c r="K50" s="36">
        <f t="shared" si="29"/>
        <v>0</v>
      </c>
      <c r="L50" s="40"/>
      <c r="M50" s="37">
        <f t="shared" si="18"/>
        <v>0</v>
      </c>
      <c r="N50" s="58" t="str">
        <f t="shared" si="27"/>
        <v>OK</v>
      </c>
      <c r="O50" s="58" t="str">
        <f t="shared" si="20"/>
        <v>OK</v>
      </c>
      <c r="P50" t="str">
        <f t="shared" si="26"/>
        <v>..000000..</v>
      </c>
      <c r="Z50">
        <f t="shared" si="21"/>
        <v>0</v>
      </c>
      <c r="AA50" t="s">
        <v>146</v>
      </c>
      <c r="AB50" t="str">
        <f t="shared" si="22"/>
        <v>..000000...000000000</v>
      </c>
      <c r="AC50" t="s">
        <v>146</v>
      </c>
      <c r="AD50">
        <f t="shared" si="23"/>
        <v>0</v>
      </c>
      <c r="AE50" t="str">
        <f t="shared" si="24"/>
        <v>TAB</v>
      </c>
      <c r="AF50" t="str">
        <f t="shared" si="25"/>
        <v>TAB</v>
      </c>
    </row>
    <row r="51" spans="1:32" ht="13" x14ac:dyDescent="0.3">
      <c r="A51" s="20">
        <v>42</v>
      </c>
      <c r="B51" s="71"/>
      <c r="C51" s="11"/>
      <c r="D51" s="64"/>
      <c r="E51" s="39" t="s">
        <v>145</v>
      </c>
      <c r="F51" s="15"/>
      <c r="G51" s="15"/>
      <c r="H51" s="31">
        <f t="shared" si="28"/>
        <v>0</v>
      </c>
      <c r="I51" s="35"/>
      <c r="J51" s="40"/>
      <c r="K51" s="36">
        <f t="shared" si="29"/>
        <v>0</v>
      </c>
      <c r="L51" s="40"/>
      <c r="M51" s="37">
        <f t="shared" si="18"/>
        <v>0</v>
      </c>
      <c r="N51" s="58" t="str">
        <f t="shared" si="27"/>
        <v>OK</v>
      </c>
      <c r="O51" s="58" t="str">
        <f t="shared" si="20"/>
        <v>OK</v>
      </c>
      <c r="P51" t="str">
        <f t="shared" si="26"/>
        <v>..000000..</v>
      </c>
      <c r="Z51">
        <f t="shared" si="21"/>
        <v>0</v>
      </c>
      <c r="AA51" t="s">
        <v>146</v>
      </c>
      <c r="AB51" t="str">
        <f t="shared" si="22"/>
        <v>..000000...000000000</v>
      </c>
      <c r="AC51" t="s">
        <v>146</v>
      </c>
      <c r="AD51">
        <f t="shared" si="23"/>
        <v>0</v>
      </c>
      <c r="AE51" t="str">
        <f t="shared" si="24"/>
        <v>TAB</v>
      </c>
      <c r="AF51" t="str">
        <f t="shared" si="25"/>
        <v>TAB</v>
      </c>
    </row>
    <row r="52" spans="1:32" ht="13" x14ac:dyDescent="0.3">
      <c r="A52" s="20">
        <v>43</v>
      </c>
      <c r="B52" s="71"/>
      <c r="C52" s="11"/>
      <c r="D52" s="64"/>
      <c r="E52" s="39" t="s">
        <v>145</v>
      </c>
      <c r="F52" s="15"/>
      <c r="G52" s="15"/>
      <c r="H52" s="31">
        <f t="shared" si="28"/>
        <v>0</v>
      </c>
      <c r="I52" s="35"/>
      <c r="J52" s="40"/>
      <c r="K52" s="36">
        <f t="shared" si="29"/>
        <v>0</v>
      </c>
      <c r="L52" s="40"/>
      <c r="M52" s="37">
        <f t="shared" si="18"/>
        <v>0</v>
      </c>
      <c r="N52" s="58" t="str">
        <f t="shared" si="27"/>
        <v>OK</v>
      </c>
      <c r="O52" s="58" t="str">
        <f t="shared" si="20"/>
        <v>OK</v>
      </c>
      <c r="P52" t="str">
        <f t="shared" si="26"/>
        <v>..000000..</v>
      </c>
      <c r="Z52">
        <f t="shared" si="21"/>
        <v>0</v>
      </c>
      <c r="AA52" t="s">
        <v>146</v>
      </c>
      <c r="AB52" t="str">
        <f t="shared" si="22"/>
        <v>..000000...000000000</v>
      </c>
      <c r="AC52" t="s">
        <v>146</v>
      </c>
      <c r="AD52">
        <f t="shared" si="23"/>
        <v>0</v>
      </c>
      <c r="AE52" t="str">
        <f t="shared" si="24"/>
        <v>TAB</v>
      </c>
      <c r="AF52" t="str">
        <f t="shared" si="25"/>
        <v>TAB</v>
      </c>
    </row>
    <row r="53" spans="1:32" ht="13" x14ac:dyDescent="0.3">
      <c r="A53" s="20">
        <v>44</v>
      </c>
      <c r="B53" s="71"/>
      <c r="C53" s="11"/>
      <c r="D53" s="64"/>
      <c r="E53" s="39" t="s">
        <v>145</v>
      </c>
      <c r="F53" s="15"/>
      <c r="G53" s="15"/>
      <c r="H53" s="31">
        <f t="shared" si="28"/>
        <v>0</v>
      </c>
      <c r="I53" s="35"/>
      <c r="J53" s="40"/>
      <c r="K53" s="36">
        <f t="shared" si="29"/>
        <v>0</v>
      </c>
      <c r="L53" s="40"/>
      <c r="M53" s="37">
        <f t="shared" si="18"/>
        <v>0</v>
      </c>
      <c r="N53" s="58" t="str">
        <f t="shared" si="27"/>
        <v>OK</v>
      </c>
      <c r="O53" s="58" t="str">
        <f t="shared" si="20"/>
        <v>OK</v>
      </c>
      <c r="P53" t="str">
        <f t="shared" si="26"/>
        <v>..000000..</v>
      </c>
      <c r="Z53">
        <f t="shared" si="21"/>
        <v>0</v>
      </c>
      <c r="AA53" t="s">
        <v>146</v>
      </c>
      <c r="AB53" t="str">
        <f t="shared" si="22"/>
        <v>..000000...000000000</v>
      </c>
      <c r="AC53" t="s">
        <v>146</v>
      </c>
      <c r="AD53">
        <f t="shared" si="23"/>
        <v>0</v>
      </c>
      <c r="AE53" t="str">
        <f t="shared" si="24"/>
        <v>TAB</v>
      </c>
      <c r="AF53" t="str">
        <f t="shared" si="25"/>
        <v>TAB</v>
      </c>
    </row>
    <row r="54" spans="1:32" ht="13" x14ac:dyDescent="0.3">
      <c r="A54" s="20">
        <v>45</v>
      </c>
      <c r="B54" s="71"/>
      <c r="C54" s="11"/>
      <c r="D54" s="64"/>
      <c r="E54" s="39" t="s">
        <v>145</v>
      </c>
      <c r="F54" s="15"/>
      <c r="G54" s="15"/>
      <c r="H54" s="31">
        <f t="shared" si="28"/>
        <v>0</v>
      </c>
      <c r="I54" s="35"/>
      <c r="J54" s="40"/>
      <c r="K54" s="36">
        <f t="shared" si="29"/>
        <v>0</v>
      </c>
      <c r="L54" s="40"/>
      <c r="M54" s="37">
        <f t="shared" si="18"/>
        <v>0</v>
      </c>
      <c r="N54" s="58" t="str">
        <f t="shared" si="27"/>
        <v>OK</v>
      </c>
      <c r="O54" s="58" t="str">
        <f t="shared" si="20"/>
        <v>OK</v>
      </c>
      <c r="P54" t="str">
        <f t="shared" si="26"/>
        <v>..000000..</v>
      </c>
      <c r="Z54">
        <f t="shared" si="21"/>
        <v>0</v>
      </c>
      <c r="AA54" t="s">
        <v>146</v>
      </c>
      <c r="AB54" t="str">
        <f t="shared" si="22"/>
        <v>..000000...000000000</v>
      </c>
      <c r="AC54" t="s">
        <v>146</v>
      </c>
      <c r="AD54">
        <f t="shared" si="23"/>
        <v>0</v>
      </c>
      <c r="AE54" t="str">
        <f t="shared" si="24"/>
        <v>TAB</v>
      </c>
      <c r="AF54" t="str">
        <f t="shared" si="25"/>
        <v>TAB</v>
      </c>
    </row>
    <row r="55" spans="1:32" ht="13" x14ac:dyDescent="0.3">
      <c r="A55" s="20">
        <v>46</v>
      </c>
      <c r="B55" s="59"/>
      <c r="C55" s="11"/>
      <c r="D55" s="15"/>
      <c r="E55" s="39" t="s">
        <v>145</v>
      </c>
      <c r="F55" s="15"/>
      <c r="G55" s="15"/>
      <c r="H55" s="31">
        <f t="shared" si="28"/>
        <v>0</v>
      </c>
      <c r="I55" s="35"/>
      <c r="J55" s="40"/>
      <c r="K55" s="36">
        <f t="shared" si="29"/>
        <v>0</v>
      </c>
      <c r="L55" s="40"/>
      <c r="M55" s="37">
        <f t="shared" si="18"/>
        <v>0</v>
      </c>
      <c r="N55" s="58" t="str">
        <f t="shared" si="27"/>
        <v>OK</v>
      </c>
      <c r="O55" s="58" t="str">
        <f t="shared" si="20"/>
        <v>OK</v>
      </c>
      <c r="P55" t="str">
        <f t="shared" si="26"/>
        <v>..000000..</v>
      </c>
      <c r="Z55">
        <f t="shared" si="21"/>
        <v>0</v>
      </c>
      <c r="AA55" t="s">
        <v>146</v>
      </c>
      <c r="AB55" t="str">
        <f t="shared" si="22"/>
        <v>..000000...000000000</v>
      </c>
      <c r="AC55" t="s">
        <v>146</v>
      </c>
      <c r="AD55">
        <f t="shared" si="23"/>
        <v>0</v>
      </c>
      <c r="AE55" t="str">
        <f t="shared" si="24"/>
        <v>TAB</v>
      </c>
      <c r="AF55" t="str">
        <f t="shared" si="25"/>
        <v>TAB</v>
      </c>
    </row>
    <row r="56" spans="1:32" ht="13" x14ac:dyDescent="0.3">
      <c r="A56" s="20">
        <v>47</v>
      </c>
      <c r="B56" s="10"/>
      <c r="C56" s="11"/>
      <c r="D56" s="15"/>
      <c r="E56" s="39" t="s">
        <v>145</v>
      </c>
      <c r="F56" s="15"/>
      <c r="G56" s="15"/>
      <c r="H56" s="31">
        <f t="shared" si="28"/>
        <v>0</v>
      </c>
      <c r="I56" s="35"/>
      <c r="J56" s="40"/>
      <c r="K56" s="36">
        <f t="shared" si="29"/>
        <v>0</v>
      </c>
      <c r="L56" s="40"/>
      <c r="M56" s="37">
        <f t="shared" si="18"/>
        <v>0</v>
      </c>
      <c r="N56" s="58" t="str">
        <f t="shared" si="27"/>
        <v>OK</v>
      </c>
      <c r="O56" s="58" t="str">
        <f t="shared" si="20"/>
        <v>OK</v>
      </c>
      <c r="P56" t="str">
        <f t="shared" si="26"/>
        <v>..000000..</v>
      </c>
      <c r="Z56">
        <f t="shared" si="21"/>
        <v>0</v>
      </c>
      <c r="AA56" t="s">
        <v>146</v>
      </c>
      <c r="AB56" t="str">
        <f t="shared" si="22"/>
        <v>..000000...000000000</v>
      </c>
      <c r="AC56" t="s">
        <v>146</v>
      </c>
      <c r="AD56">
        <f t="shared" si="23"/>
        <v>0</v>
      </c>
      <c r="AE56" t="str">
        <f t="shared" si="24"/>
        <v>TAB</v>
      </c>
      <c r="AF56" t="str">
        <f t="shared" si="25"/>
        <v>TAB</v>
      </c>
    </row>
    <row r="57" spans="1:32" ht="13" x14ac:dyDescent="0.3">
      <c r="A57" s="20">
        <v>48</v>
      </c>
      <c r="B57" s="10"/>
      <c r="C57" s="11"/>
      <c r="D57" s="15"/>
      <c r="E57" s="39" t="s">
        <v>145</v>
      </c>
      <c r="F57" s="15"/>
      <c r="G57" s="15"/>
      <c r="H57" s="31">
        <f t="shared" si="28"/>
        <v>0</v>
      </c>
      <c r="I57" s="35"/>
      <c r="J57" s="40"/>
      <c r="K57" s="36">
        <f t="shared" si="29"/>
        <v>0</v>
      </c>
      <c r="L57" s="40"/>
      <c r="M57" s="37">
        <f t="shared" si="18"/>
        <v>0</v>
      </c>
      <c r="N57" s="58" t="str">
        <f t="shared" si="27"/>
        <v>OK</v>
      </c>
      <c r="O57" s="58" t="str">
        <f t="shared" si="20"/>
        <v>OK</v>
      </c>
      <c r="P57" t="str">
        <f t="shared" si="26"/>
        <v>..000000..</v>
      </c>
      <c r="Z57">
        <f t="shared" si="21"/>
        <v>0</v>
      </c>
      <c r="AA57" t="s">
        <v>146</v>
      </c>
      <c r="AB57" t="str">
        <f t="shared" si="22"/>
        <v>..000000...000000000</v>
      </c>
      <c r="AC57" t="s">
        <v>146</v>
      </c>
      <c r="AD57">
        <f t="shared" si="23"/>
        <v>0</v>
      </c>
      <c r="AE57" t="str">
        <f t="shared" si="24"/>
        <v>TAB</v>
      </c>
      <c r="AF57" t="str">
        <f t="shared" si="25"/>
        <v>TAB</v>
      </c>
    </row>
    <row r="58" spans="1:32" ht="13" x14ac:dyDescent="0.3">
      <c r="A58" s="20">
        <v>49</v>
      </c>
      <c r="B58" s="10"/>
      <c r="C58" s="11"/>
      <c r="D58" s="15"/>
      <c r="E58" s="39" t="s">
        <v>145</v>
      </c>
      <c r="F58" s="15"/>
      <c r="G58" s="15"/>
      <c r="H58" s="31">
        <f t="shared" si="28"/>
        <v>0</v>
      </c>
      <c r="I58" s="35"/>
      <c r="J58" s="40"/>
      <c r="K58" s="36">
        <f t="shared" si="29"/>
        <v>0</v>
      </c>
      <c r="L58" s="40"/>
      <c r="M58" s="37">
        <f t="shared" si="18"/>
        <v>0</v>
      </c>
      <c r="N58" s="58" t="str">
        <f t="shared" si="27"/>
        <v>OK</v>
      </c>
      <c r="O58" s="58" t="str">
        <f t="shared" si="20"/>
        <v>OK</v>
      </c>
      <c r="P58" t="str">
        <f t="shared" si="26"/>
        <v>..000000..</v>
      </c>
      <c r="Z58">
        <f t="shared" si="21"/>
        <v>0</v>
      </c>
      <c r="AA58" t="s">
        <v>146</v>
      </c>
      <c r="AB58" t="str">
        <f t="shared" si="22"/>
        <v>..000000...000000000</v>
      </c>
      <c r="AC58" t="s">
        <v>146</v>
      </c>
      <c r="AD58">
        <f t="shared" si="23"/>
        <v>0</v>
      </c>
      <c r="AE58" t="str">
        <f t="shared" si="24"/>
        <v>TAB</v>
      </c>
      <c r="AF58" t="str">
        <f t="shared" si="25"/>
        <v>TAB</v>
      </c>
    </row>
    <row r="59" spans="1:32" ht="13" x14ac:dyDescent="0.3">
      <c r="A59" s="20">
        <v>50</v>
      </c>
      <c r="B59" s="10"/>
      <c r="C59" s="11"/>
      <c r="D59" s="15"/>
      <c r="E59" s="39" t="s">
        <v>145</v>
      </c>
      <c r="F59" s="15"/>
      <c r="G59" s="15"/>
      <c r="H59" s="31">
        <f t="shared" si="28"/>
        <v>0</v>
      </c>
      <c r="I59" s="35"/>
      <c r="J59" s="40"/>
      <c r="K59" s="36">
        <f t="shared" si="29"/>
        <v>0</v>
      </c>
      <c r="L59" s="40"/>
      <c r="M59" s="37">
        <f t="shared" si="18"/>
        <v>0</v>
      </c>
      <c r="N59" s="58" t="str">
        <f t="shared" si="27"/>
        <v>OK</v>
      </c>
      <c r="O59" s="58" t="str">
        <f t="shared" si="20"/>
        <v>OK</v>
      </c>
      <c r="P59" t="str">
        <f t="shared" si="26"/>
        <v>..000000..</v>
      </c>
      <c r="Z59">
        <f t="shared" si="21"/>
        <v>0</v>
      </c>
      <c r="AA59" t="s">
        <v>146</v>
      </c>
      <c r="AB59" t="str">
        <f t="shared" si="22"/>
        <v>..000000...000000000</v>
      </c>
      <c r="AC59" t="s">
        <v>146</v>
      </c>
      <c r="AD59">
        <f t="shared" si="23"/>
        <v>0</v>
      </c>
      <c r="AE59" t="str">
        <f t="shared" si="24"/>
        <v>TAB</v>
      </c>
      <c r="AF59" t="str">
        <f t="shared" si="25"/>
        <v>TAB</v>
      </c>
    </row>
    <row r="60" spans="1:32" ht="13" x14ac:dyDescent="0.3">
      <c r="A60" s="20">
        <v>51</v>
      </c>
      <c r="B60" s="10"/>
      <c r="C60" s="11"/>
      <c r="D60" s="15"/>
      <c r="E60" s="39" t="s">
        <v>145</v>
      </c>
      <c r="F60" s="15"/>
      <c r="G60" s="15"/>
      <c r="H60" s="31">
        <f t="shared" si="28"/>
        <v>0</v>
      </c>
      <c r="I60" s="35"/>
      <c r="J60" s="40"/>
      <c r="K60" s="36">
        <f t="shared" si="29"/>
        <v>0</v>
      </c>
      <c r="L60" s="40"/>
      <c r="M60" s="37">
        <f t="shared" si="18"/>
        <v>0</v>
      </c>
      <c r="N60" s="58" t="str">
        <f t="shared" si="27"/>
        <v>OK</v>
      </c>
      <c r="O60" s="58" t="str">
        <f t="shared" si="20"/>
        <v>OK</v>
      </c>
      <c r="P60" t="str">
        <f t="shared" si="26"/>
        <v>..000000..</v>
      </c>
      <c r="Z60">
        <f t="shared" si="21"/>
        <v>0</v>
      </c>
      <c r="AA60" t="s">
        <v>146</v>
      </c>
      <c r="AB60" t="str">
        <f t="shared" si="22"/>
        <v>..000000...000000000</v>
      </c>
      <c r="AC60" t="s">
        <v>146</v>
      </c>
      <c r="AD60">
        <f t="shared" si="23"/>
        <v>0</v>
      </c>
      <c r="AE60" t="str">
        <f t="shared" si="24"/>
        <v>TAB</v>
      </c>
      <c r="AF60" t="str">
        <f t="shared" si="25"/>
        <v>TAB</v>
      </c>
    </row>
    <row r="61" spans="1:32" ht="13" x14ac:dyDescent="0.3">
      <c r="A61" s="20">
        <v>52</v>
      </c>
      <c r="B61" s="10"/>
      <c r="C61" s="11"/>
      <c r="D61" s="15"/>
      <c r="E61" s="39" t="s">
        <v>145</v>
      </c>
      <c r="F61" s="15"/>
      <c r="G61" s="15"/>
      <c r="H61" s="31">
        <f t="shared" si="28"/>
        <v>0</v>
      </c>
      <c r="I61" s="35"/>
      <c r="J61" s="40"/>
      <c r="K61" s="36">
        <f t="shared" si="29"/>
        <v>0</v>
      </c>
      <c r="L61" s="40"/>
      <c r="M61" s="37">
        <f t="shared" si="18"/>
        <v>0</v>
      </c>
      <c r="N61" s="58" t="str">
        <f t="shared" si="27"/>
        <v>OK</v>
      </c>
      <c r="O61" s="58" t="str">
        <f t="shared" si="20"/>
        <v>OK</v>
      </c>
      <c r="P61" t="str">
        <f t="shared" si="26"/>
        <v>..000000..</v>
      </c>
      <c r="Z61">
        <f t="shared" si="21"/>
        <v>0</v>
      </c>
      <c r="AA61" t="s">
        <v>146</v>
      </c>
      <c r="AB61" t="str">
        <f t="shared" si="22"/>
        <v>..000000...000000000</v>
      </c>
      <c r="AC61" t="s">
        <v>146</v>
      </c>
      <c r="AD61">
        <f t="shared" si="23"/>
        <v>0</v>
      </c>
      <c r="AE61" t="str">
        <f t="shared" si="24"/>
        <v>TAB</v>
      </c>
      <c r="AF61" t="str">
        <f t="shared" si="25"/>
        <v>TAB</v>
      </c>
    </row>
    <row r="62" spans="1:32" ht="13" x14ac:dyDescent="0.3">
      <c r="A62" s="20">
        <v>53</v>
      </c>
      <c r="B62" s="10"/>
      <c r="C62" s="11"/>
      <c r="D62" s="15"/>
      <c r="E62" s="39" t="s">
        <v>145</v>
      </c>
      <c r="F62" s="15"/>
      <c r="G62" s="15"/>
      <c r="H62" s="31">
        <f t="shared" si="28"/>
        <v>0</v>
      </c>
      <c r="I62" s="35"/>
      <c r="J62" s="40"/>
      <c r="K62" s="36">
        <f t="shared" si="29"/>
        <v>0</v>
      </c>
      <c r="L62" s="40"/>
      <c r="M62" s="37">
        <f t="shared" si="18"/>
        <v>0</v>
      </c>
      <c r="N62" s="58" t="str">
        <f t="shared" si="27"/>
        <v>OK</v>
      </c>
      <c r="O62" s="58" t="str">
        <f t="shared" si="20"/>
        <v>OK</v>
      </c>
      <c r="P62" t="str">
        <f t="shared" si="26"/>
        <v>..000000..</v>
      </c>
      <c r="Z62">
        <f t="shared" si="21"/>
        <v>0</v>
      </c>
      <c r="AA62" t="s">
        <v>146</v>
      </c>
      <c r="AB62" t="str">
        <f t="shared" si="22"/>
        <v>..000000...000000000</v>
      </c>
      <c r="AC62" t="s">
        <v>146</v>
      </c>
      <c r="AD62">
        <f t="shared" si="23"/>
        <v>0</v>
      </c>
      <c r="AE62" t="str">
        <f t="shared" si="24"/>
        <v>TAB</v>
      </c>
      <c r="AF62" t="str">
        <f t="shared" si="25"/>
        <v>TAB</v>
      </c>
    </row>
    <row r="63" spans="1:32" ht="13" x14ac:dyDescent="0.3">
      <c r="A63" s="20">
        <v>54</v>
      </c>
      <c r="B63" s="10"/>
      <c r="C63" s="11"/>
      <c r="D63" s="15"/>
      <c r="E63" s="39" t="s">
        <v>145</v>
      </c>
      <c r="F63" s="15"/>
      <c r="G63" s="15"/>
      <c r="H63" s="31">
        <f t="shared" si="28"/>
        <v>0</v>
      </c>
      <c r="I63" s="35"/>
      <c r="J63" s="40"/>
      <c r="K63" s="36">
        <f t="shared" si="29"/>
        <v>0</v>
      </c>
      <c r="L63" s="40"/>
      <c r="M63" s="37">
        <f t="shared" ref="M63:M126" si="30">ROUND(I63+K63,0)</f>
        <v>0</v>
      </c>
      <c r="N63" s="58" t="str">
        <f t="shared" si="27"/>
        <v>OK</v>
      </c>
      <c r="O63" s="58" t="str">
        <f t="shared" si="20"/>
        <v>OK</v>
      </c>
      <c r="P63" t="str">
        <f t="shared" si="26"/>
        <v>..000000..</v>
      </c>
      <c r="Z63">
        <f t="shared" si="21"/>
        <v>0</v>
      </c>
      <c r="AA63" t="s">
        <v>146</v>
      </c>
      <c r="AB63" t="str">
        <f t="shared" si="22"/>
        <v>..000000...000000000</v>
      </c>
      <c r="AC63" t="s">
        <v>146</v>
      </c>
      <c r="AD63">
        <f t="shared" si="23"/>
        <v>0</v>
      </c>
      <c r="AE63" t="str">
        <f t="shared" si="24"/>
        <v>TAB</v>
      </c>
      <c r="AF63" t="str">
        <f t="shared" si="25"/>
        <v>TAB</v>
      </c>
    </row>
    <row r="64" spans="1:32" ht="13" x14ac:dyDescent="0.3">
      <c r="A64" s="20">
        <v>55</v>
      </c>
      <c r="B64" s="10"/>
      <c r="C64" s="11"/>
      <c r="D64" s="15"/>
      <c r="E64" s="39" t="s">
        <v>145</v>
      </c>
      <c r="F64" s="15"/>
      <c r="G64" s="15" t="s">
        <v>50</v>
      </c>
      <c r="H64" s="31">
        <f t="shared" si="28"/>
        <v>0</v>
      </c>
      <c r="I64" s="35"/>
      <c r="J64" s="40"/>
      <c r="K64" s="36">
        <f t="shared" si="29"/>
        <v>0</v>
      </c>
      <c r="L64" s="40"/>
      <c r="M64" s="37">
        <f t="shared" si="30"/>
        <v>0</v>
      </c>
      <c r="N64" s="58" t="str">
        <f t="shared" si="27"/>
        <v>OK</v>
      </c>
      <c r="O64" s="58" t="str">
        <f t="shared" si="20"/>
        <v>OK</v>
      </c>
      <c r="P64" t="str">
        <f t="shared" si="26"/>
        <v xml:space="preserve">..000000..     </v>
      </c>
      <c r="Z64">
        <f t="shared" si="21"/>
        <v>0</v>
      </c>
      <c r="AA64" t="s">
        <v>146</v>
      </c>
      <c r="AB64" t="str">
        <f t="shared" si="22"/>
        <v>..000000..     .000000000</v>
      </c>
      <c r="AC64" t="s">
        <v>146</v>
      </c>
      <c r="AD64">
        <f t="shared" si="23"/>
        <v>0</v>
      </c>
      <c r="AE64" t="str">
        <f t="shared" si="24"/>
        <v>TAB</v>
      </c>
      <c r="AF64" t="str">
        <f t="shared" si="25"/>
        <v>TAB</v>
      </c>
    </row>
    <row r="65" spans="1:32" ht="13" x14ac:dyDescent="0.3">
      <c r="A65" s="20">
        <v>56</v>
      </c>
      <c r="B65" s="10"/>
      <c r="C65" s="11"/>
      <c r="D65" s="15"/>
      <c r="E65" s="39" t="s">
        <v>145</v>
      </c>
      <c r="F65" s="15"/>
      <c r="G65" s="15" t="s">
        <v>50</v>
      </c>
      <c r="H65" s="31">
        <f t="shared" si="28"/>
        <v>0</v>
      </c>
      <c r="I65" s="35"/>
      <c r="J65" s="40"/>
      <c r="K65" s="36">
        <f t="shared" si="29"/>
        <v>0</v>
      </c>
      <c r="L65" s="40"/>
      <c r="M65" s="37">
        <f t="shared" si="30"/>
        <v>0</v>
      </c>
      <c r="N65" s="58" t="str">
        <f t="shared" si="27"/>
        <v>OK</v>
      </c>
      <c r="O65" s="58" t="str">
        <f t="shared" si="20"/>
        <v>OK</v>
      </c>
      <c r="P65" t="str">
        <f t="shared" si="26"/>
        <v xml:space="preserve">..000000..     </v>
      </c>
      <c r="Z65">
        <f t="shared" si="21"/>
        <v>0</v>
      </c>
      <c r="AA65" t="s">
        <v>146</v>
      </c>
      <c r="AB65" t="str">
        <f t="shared" si="22"/>
        <v>..000000..     .000000000</v>
      </c>
      <c r="AC65" t="s">
        <v>146</v>
      </c>
      <c r="AD65">
        <f t="shared" si="23"/>
        <v>0</v>
      </c>
      <c r="AE65" t="str">
        <f t="shared" si="24"/>
        <v>TAB</v>
      </c>
      <c r="AF65" t="str">
        <f t="shared" si="25"/>
        <v>TAB</v>
      </c>
    </row>
    <row r="66" spans="1:32" ht="13" x14ac:dyDescent="0.3">
      <c r="A66" s="20">
        <v>57</v>
      </c>
      <c r="B66" s="10"/>
      <c r="C66" s="11"/>
      <c r="D66" s="15"/>
      <c r="E66" s="39" t="s">
        <v>145</v>
      </c>
      <c r="F66" s="15"/>
      <c r="G66" s="15" t="s">
        <v>50</v>
      </c>
      <c r="H66" s="31">
        <f t="shared" si="28"/>
        <v>0</v>
      </c>
      <c r="I66" s="35"/>
      <c r="J66" s="40"/>
      <c r="K66" s="36">
        <f t="shared" si="29"/>
        <v>0</v>
      </c>
      <c r="L66" s="40"/>
      <c r="M66" s="37">
        <f t="shared" si="30"/>
        <v>0</v>
      </c>
      <c r="N66" s="58" t="str">
        <f t="shared" si="27"/>
        <v>OK</v>
      </c>
      <c r="O66" s="58" t="str">
        <f t="shared" si="20"/>
        <v>OK</v>
      </c>
      <c r="P66" t="str">
        <f t="shared" si="26"/>
        <v xml:space="preserve">..000000..     </v>
      </c>
      <c r="Z66">
        <f t="shared" si="21"/>
        <v>0</v>
      </c>
      <c r="AA66" t="s">
        <v>146</v>
      </c>
      <c r="AB66" t="str">
        <f t="shared" si="22"/>
        <v>..000000..     .000000000</v>
      </c>
      <c r="AC66" t="s">
        <v>146</v>
      </c>
      <c r="AD66">
        <f t="shared" si="23"/>
        <v>0</v>
      </c>
      <c r="AE66" t="str">
        <f t="shared" si="24"/>
        <v>TAB</v>
      </c>
      <c r="AF66" t="str">
        <f t="shared" si="25"/>
        <v>TAB</v>
      </c>
    </row>
    <row r="67" spans="1:32" ht="13" x14ac:dyDescent="0.3">
      <c r="A67" s="20">
        <v>58</v>
      </c>
      <c r="B67" s="10"/>
      <c r="C67" s="11"/>
      <c r="D67" s="15"/>
      <c r="E67" s="39" t="s">
        <v>145</v>
      </c>
      <c r="F67" s="15"/>
      <c r="G67" s="15" t="s">
        <v>50</v>
      </c>
      <c r="H67" s="31">
        <f t="shared" si="28"/>
        <v>0</v>
      </c>
      <c r="I67" s="35"/>
      <c r="J67" s="40"/>
      <c r="K67" s="36">
        <f t="shared" si="29"/>
        <v>0</v>
      </c>
      <c r="L67" s="40"/>
      <c r="M67" s="37">
        <f t="shared" si="30"/>
        <v>0</v>
      </c>
      <c r="N67" s="58" t="str">
        <f t="shared" si="27"/>
        <v>OK</v>
      </c>
      <c r="O67" s="58" t="str">
        <f t="shared" si="20"/>
        <v>OK</v>
      </c>
      <c r="P67" t="str">
        <f t="shared" si="26"/>
        <v xml:space="preserve">..000000..     </v>
      </c>
      <c r="Z67">
        <f t="shared" si="21"/>
        <v>0</v>
      </c>
      <c r="AA67" t="s">
        <v>146</v>
      </c>
      <c r="AB67" t="str">
        <f t="shared" si="22"/>
        <v>..000000..     .000000000</v>
      </c>
      <c r="AC67" t="s">
        <v>146</v>
      </c>
      <c r="AD67">
        <f t="shared" si="23"/>
        <v>0</v>
      </c>
      <c r="AE67" t="str">
        <f t="shared" si="24"/>
        <v>TAB</v>
      </c>
      <c r="AF67" t="str">
        <f t="shared" si="25"/>
        <v>TAB</v>
      </c>
    </row>
    <row r="68" spans="1:32" ht="13" x14ac:dyDescent="0.3">
      <c r="A68" s="20">
        <v>59</v>
      </c>
      <c r="B68" s="10"/>
      <c r="C68" s="11"/>
      <c r="D68" s="15"/>
      <c r="E68" s="39" t="s">
        <v>145</v>
      </c>
      <c r="F68" s="15"/>
      <c r="G68" s="15" t="s">
        <v>50</v>
      </c>
      <c r="H68" s="31">
        <f t="shared" si="28"/>
        <v>0</v>
      </c>
      <c r="I68" s="35"/>
      <c r="J68" s="40"/>
      <c r="K68" s="36">
        <f t="shared" si="29"/>
        <v>0</v>
      </c>
      <c r="L68" s="40"/>
      <c r="M68" s="37">
        <f t="shared" si="30"/>
        <v>0</v>
      </c>
      <c r="N68" s="58" t="str">
        <f t="shared" si="27"/>
        <v>OK</v>
      </c>
      <c r="O68" s="58" t="str">
        <f t="shared" si="20"/>
        <v>OK</v>
      </c>
      <c r="P68" t="str">
        <f t="shared" si="26"/>
        <v xml:space="preserve">..000000..     </v>
      </c>
      <c r="Z68">
        <f t="shared" si="21"/>
        <v>0</v>
      </c>
      <c r="AA68" t="s">
        <v>146</v>
      </c>
      <c r="AB68" t="str">
        <f t="shared" si="22"/>
        <v>..000000..     .000000000</v>
      </c>
      <c r="AC68" t="s">
        <v>146</v>
      </c>
      <c r="AD68">
        <f t="shared" si="23"/>
        <v>0</v>
      </c>
      <c r="AE68" t="str">
        <f t="shared" si="24"/>
        <v>TAB</v>
      </c>
      <c r="AF68" t="str">
        <f t="shared" si="25"/>
        <v>TAB</v>
      </c>
    </row>
    <row r="69" spans="1:32" ht="13" x14ac:dyDescent="0.3">
      <c r="A69" s="20">
        <v>60</v>
      </c>
      <c r="B69" s="10"/>
      <c r="C69" s="11"/>
      <c r="D69" s="15"/>
      <c r="E69" s="39" t="s">
        <v>145</v>
      </c>
      <c r="F69" s="15"/>
      <c r="G69" s="15" t="s">
        <v>50</v>
      </c>
      <c r="H69" s="31">
        <f t="shared" si="28"/>
        <v>0</v>
      </c>
      <c r="I69" s="35"/>
      <c r="J69" s="40"/>
      <c r="K69" s="36">
        <f t="shared" si="29"/>
        <v>0</v>
      </c>
      <c r="L69" s="40"/>
      <c r="M69" s="37">
        <f t="shared" si="30"/>
        <v>0</v>
      </c>
      <c r="N69" s="58" t="str">
        <f t="shared" si="27"/>
        <v>OK</v>
      </c>
      <c r="O69" s="58" t="str">
        <f t="shared" si="20"/>
        <v>OK</v>
      </c>
      <c r="P69" t="str">
        <f t="shared" si="26"/>
        <v xml:space="preserve">..000000..     </v>
      </c>
      <c r="Z69">
        <f t="shared" si="21"/>
        <v>0</v>
      </c>
      <c r="AA69" t="s">
        <v>146</v>
      </c>
      <c r="AB69" t="str">
        <f t="shared" si="22"/>
        <v>..000000..     .000000000</v>
      </c>
      <c r="AC69" t="s">
        <v>146</v>
      </c>
      <c r="AD69">
        <f t="shared" si="23"/>
        <v>0</v>
      </c>
      <c r="AE69" t="str">
        <f t="shared" si="24"/>
        <v>TAB</v>
      </c>
      <c r="AF69" t="str">
        <f t="shared" si="25"/>
        <v>TAB</v>
      </c>
    </row>
    <row r="70" spans="1:32" ht="13" x14ac:dyDescent="0.3">
      <c r="A70" s="20">
        <v>61</v>
      </c>
      <c r="B70" s="10"/>
      <c r="C70" s="11"/>
      <c r="D70" s="15"/>
      <c r="E70" s="39" t="s">
        <v>145</v>
      </c>
      <c r="F70" s="15"/>
      <c r="G70" s="15" t="s">
        <v>50</v>
      </c>
      <c r="H70" s="31">
        <f t="shared" si="28"/>
        <v>0</v>
      </c>
      <c r="I70" s="35"/>
      <c r="J70" s="40"/>
      <c r="K70" s="36">
        <f t="shared" si="29"/>
        <v>0</v>
      </c>
      <c r="L70" s="40"/>
      <c r="M70" s="37">
        <f t="shared" si="30"/>
        <v>0</v>
      </c>
      <c r="N70" s="58" t="str">
        <f t="shared" si="27"/>
        <v>OK</v>
      </c>
      <c r="O70" s="58" t="str">
        <f t="shared" si="20"/>
        <v>OK</v>
      </c>
      <c r="P70" t="str">
        <f t="shared" si="26"/>
        <v xml:space="preserve">..000000..     </v>
      </c>
      <c r="Z70">
        <f t="shared" si="21"/>
        <v>0</v>
      </c>
      <c r="AA70" t="s">
        <v>146</v>
      </c>
      <c r="AB70" t="str">
        <f t="shared" si="22"/>
        <v>..000000..     .000000000</v>
      </c>
      <c r="AC70" t="s">
        <v>146</v>
      </c>
      <c r="AD70">
        <f t="shared" si="23"/>
        <v>0</v>
      </c>
      <c r="AE70" t="str">
        <f t="shared" si="24"/>
        <v>TAB</v>
      </c>
      <c r="AF70" t="str">
        <f t="shared" si="25"/>
        <v>TAB</v>
      </c>
    </row>
    <row r="71" spans="1:32" ht="13" x14ac:dyDescent="0.3">
      <c r="A71" s="20">
        <v>62</v>
      </c>
      <c r="B71" s="10"/>
      <c r="C71" s="11"/>
      <c r="D71" s="15"/>
      <c r="E71" s="39" t="s">
        <v>145</v>
      </c>
      <c r="F71" s="15"/>
      <c r="G71" s="15" t="s">
        <v>50</v>
      </c>
      <c r="H71" s="31">
        <f t="shared" si="28"/>
        <v>0</v>
      </c>
      <c r="I71" s="35"/>
      <c r="J71" s="40"/>
      <c r="K71" s="36">
        <f t="shared" si="29"/>
        <v>0</v>
      </c>
      <c r="L71" s="40"/>
      <c r="M71" s="37">
        <f t="shared" si="30"/>
        <v>0</v>
      </c>
      <c r="N71" s="58" t="str">
        <f t="shared" si="27"/>
        <v>OK</v>
      </c>
      <c r="O71" s="58" t="str">
        <f t="shared" si="20"/>
        <v>OK</v>
      </c>
      <c r="P71" t="str">
        <f t="shared" si="26"/>
        <v xml:space="preserve">..000000..     </v>
      </c>
      <c r="Z71">
        <f t="shared" si="21"/>
        <v>0</v>
      </c>
      <c r="AA71" t="s">
        <v>146</v>
      </c>
      <c r="AB71" t="str">
        <f t="shared" si="22"/>
        <v>..000000..     .000000000</v>
      </c>
      <c r="AC71" t="s">
        <v>146</v>
      </c>
      <c r="AD71">
        <f t="shared" si="23"/>
        <v>0</v>
      </c>
      <c r="AE71" t="str">
        <f t="shared" si="24"/>
        <v>TAB</v>
      </c>
      <c r="AF71" t="str">
        <f t="shared" si="25"/>
        <v>TAB</v>
      </c>
    </row>
    <row r="72" spans="1:32" ht="13" x14ac:dyDescent="0.3">
      <c r="A72" s="20">
        <v>63</v>
      </c>
      <c r="B72" s="10"/>
      <c r="C72" s="11"/>
      <c r="D72" s="15"/>
      <c r="E72" s="39" t="s">
        <v>145</v>
      </c>
      <c r="F72" s="15"/>
      <c r="G72" s="15" t="s">
        <v>50</v>
      </c>
      <c r="H72" s="31">
        <f t="shared" si="28"/>
        <v>0</v>
      </c>
      <c r="I72" s="35"/>
      <c r="J72" s="40"/>
      <c r="K72" s="36">
        <f t="shared" si="29"/>
        <v>0</v>
      </c>
      <c r="L72" s="40"/>
      <c r="M72" s="37">
        <f t="shared" si="30"/>
        <v>0</v>
      </c>
      <c r="N72" s="58" t="str">
        <f t="shared" si="27"/>
        <v>OK</v>
      </c>
      <c r="O72" s="58" t="str">
        <f t="shared" si="20"/>
        <v>OK</v>
      </c>
      <c r="P72" t="str">
        <f t="shared" si="26"/>
        <v xml:space="preserve">..000000..     </v>
      </c>
      <c r="Z72">
        <f t="shared" si="21"/>
        <v>0</v>
      </c>
      <c r="AA72" t="s">
        <v>146</v>
      </c>
      <c r="AB72" t="str">
        <f t="shared" si="22"/>
        <v>..000000..     .000000000</v>
      </c>
      <c r="AC72" t="s">
        <v>146</v>
      </c>
      <c r="AD72">
        <f t="shared" si="23"/>
        <v>0</v>
      </c>
      <c r="AE72" t="str">
        <f t="shared" si="24"/>
        <v>TAB</v>
      </c>
      <c r="AF72" t="str">
        <f t="shared" si="25"/>
        <v>TAB</v>
      </c>
    </row>
    <row r="73" spans="1:32" ht="13" x14ac:dyDescent="0.3">
      <c r="A73" s="20">
        <v>64</v>
      </c>
      <c r="B73" s="10"/>
      <c r="C73" s="11"/>
      <c r="D73" s="15"/>
      <c r="E73" s="39" t="s">
        <v>145</v>
      </c>
      <c r="F73" s="15"/>
      <c r="G73" s="15" t="s">
        <v>50</v>
      </c>
      <c r="H73" s="31">
        <f t="shared" si="28"/>
        <v>0</v>
      </c>
      <c r="I73" s="35"/>
      <c r="J73" s="40"/>
      <c r="K73" s="36">
        <f t="shared" si="29"/>
        <v>0</v>
      </c>
      <c r="L73" s="40"/>
      <c r="M73" s="37">
        <f t="shared" si="30"/>
        <v>0</v>
      </c>
      <c r="N73" s="58" t="str">
        <f t="shared" si="27"/>
        <v>OK</v>
      </c>
      <c r="O73" s="58" t="str">
        <f t="shared" si="20"/>
        <v>OK</v>
      </c>
      <c r="P73" t="str">
        <f t="shared" si="26"/>
        <v xml:space="preserve">..000000..     </v>
      </c>
      <c r="Z73">
        <f t="shared" si="21"/>
        <v>0</v>
      </c>
      <c r="AA73" t="s">
        <v>146</v>
      </c>
      <c r="AB73" t="str">
        <f t="shared" si="22"/>
        <v>..000000..     .000000000</v>
      </c>
      <c r="AC73" t="s">
        <v>146</v>
      </c>
      <c r="AD73">
        <f t="shared" si="23"/>
        <v>0</v>
      </c>
      <c r="AE73" t="str">
        <f t="shared" si="24"/>
        <v>TAB</v>
      </c>
      <c r="AF73" t="str">
        <f t="shared" si="25"/>
        <v>TAB</v>
      </c>
    </row>
    <row r="74" spans="1:32" ht="13" x14ac:dyDescent="0.3">
      <c r="A74" s="20">
        <v>65</v>
      </c>
      <c r="B74" s="10"/>
      <c r="C74" s="11"/>
      <c r="D74" s="15"/>
      <c r="E74" s="39" t="s">
        <v>145</v>
      </c>
      <c r="F74" s="15"/>
      <c r="G74" s="15" t="s">
        <v>50</v>
      </c>
      <c r="H74" s="31">
        <f t="shared" si="28"/>
        <v>0</v>
      </c>
      <c r="I74" s="35"/>
      <c r="J74" s="40"/>
      <c r="K74" s="36">
        <f t="shared" si="29"/>
        <v>0</v>
      </c>
      <c r="L74" s="40"/>
      <c r="M74" s="37">
        <f t="shared" si="30"/>
        <v>0</v>
      </c>
      <c r="N74" s="58" t="str">
        <f t="shared" si="27"/>
        <v>OK</v>
      </c>
      <c r="O74" s="58" t="str">
        <f t="shared" si="20"/>
        <v>OK</v>
      </c>
      <c r="P74" t="str">
        <f t="shared" si="26"/>
        <v xml:space="preserve">..000000..     </v>
      </c>
      <c r="Z74">
        <f t="shared" si="21"/>
        <v>0</v>
      </c>
      <c r="AA74" t="s">
        <v>146</v>
      </c>
      <c r="AB74" t="str">
        <f t="shared" si="22"/>
        <v>..000000..     .000000000</v>
      </c>
      <c r="AC74" t="s">
        <v>146</v>
      </c>
      <c r="AD74">
        <f t="shared" si="23"/>
        <v>0</v>
      </c>
      <c r="AE74" t="str">
        <f t="shared" si="24"/>
        <v>TAB</v>
      </c>
      <c r="AF74" t="str">
        <f t="shared" si="25"/>
        <v>TAB</v>
      </c>
    </row>
    <row r="75" spans="1:32" ht="13" x14ac:dyDescent="0.3">
      <c r="A75" s="20">
        <v>66</v>
      </c>
      <c r="B75" s="10"/>
      <c r="C75" s="11"/>
      <c r="D75" s="15"/>
      <c r="E75" s="39" t="s">
        <v>145</v>
      </c>
      <c r="F75" s="15"/>
      <c r="G75" s="15" t="s">
        <v>50</v>
      </c>
      <c r="H75" s="31">
        <f t="shared" si="28"/>
        <v>0</v>
      </c>
      <c r="I75" s="35"/>
      <c r="J75" s="40"/>
      <c r="K75" s="36">
        <f t="shared" si="29"/>
        <v>0</v>
      </c>
      <c r="L75" s="40"/>
      <c r="M75" s="37">
        <f t="shared" si="30"/>
        <v>0</v>
      </c>
      <c r="N75" s="58" t="str">
        <f t="shared" si="27"/>
        <v>OK</v>
      </c>
      <c r="O75" s="58" t="str">
        <f t="shared" si="20"/>
        <v>OK</v>
      </c>
      <c r="P75" t="str">
        <f t="shared" si="26"/>
        <v xml:space="preserve">..000000..     </v>
      </c>
      <c r="Z75">
        <f t="shared" si="21"/>
        <v>0</v>
      </c>
      <c r="AA75" t="s">
        <v>146</v>
      </c>
      <c r="AB75" t="str">
        <f t="shared" si="22"/>
        <v>..000000..     .000000000</v>
      </c>
      <c r="AC75" t="s">
        <v>146</v>
      </c>
      <c r="AD75">
        <f t="shared" si="23"/>
        <v>0</v>
      </c>
      <c r="AE75" t="str">
        <f t="shared" si="24"/>
        <v>TAB</v>
      </c>
      <c r="AF75" t="str">
        <f t="shared" si="25"/>
        <v>TAB</v>
      </c>
    </row>
    <row r="76" spans="1:32" ht="13" x14ac:dyDescent="0.3">
      <c r="A76" s="20">
        <v>67</v>
      </c>
      <c r="B76" s="10"/>
      <c r="C76" s="11"/>
      <c r="D76" s="15"/>
      <c r="E76" s="39" t="s">
        <v>145</v>
      </c>
      <c r="F76" s="15"/>
      <c r="G76" s="15" t="s">
        <v>50</v>
      </c>
      <c r="H76" s="31">
        <f t="shared" si="28"/>
        <v>0</v>
      </c>
      <c r="I76" s="35"/>
      <c r="J76" s="40"/>
      <c r="K76" s="36">
        <f t="shared" si="29"/>
        <v>0</v>
      </c>
      <c r="L76" s="40"/>
      <c r="M76" s="37">
        <f t="shared" si="30"/>
        <v>0</v>
      </c>
      <c r="N76" s="58" t="str">
        <f t="shared" si="27"/>
        <v>OK</v>
      </c>
      <c r="O76" s="58" t="str">
        <f t="shared" si="20"/>
        <v>OK</v>
      </c>
      <c r="P76" t="str">
        <f t="shared" si="26"/>
        <v xml:space="preserve">..000000..     </v>
      </c>
      <c r="Z76">
        <f t="shared" si="21"/>
        <v>0</v>
      </c>
      <c r="AA76" t="s">
        <v>146</v>
      </c>
      <c r="AB76" t="str">
        <f t="shared" si="22"/>
        <v>..000000..     .000000000</v>
      </c>
      <c r="AC76" t="s">
        <v>146</v>
      </c>
      <c r="AD76">
        <f t="shared" si="23"/>
        <v>0</v>
      </c>
      <c r="AE76" t="str">
        <f t="shared" si="24"/>
        <v>TAB</v>
      </c>
      <c r="AF76" t="str">
        <f t="shared" si="25"/>
        <v>TAB</v>
      </c>
    </row>
    <row r="77" spans="1:32" ht="13" x14ac:dyDescent="0.3">
      <c r="A77" s="20">
        <v>68</v>
      </c>
      <c r="B77" s="10"/>
      <c r="C77" s="11"/>
      <c r="D77" s="15"/>
      <c r="E77" s="39" t="s">
        <v>145</v>
      </c>
      <c r="F77" s="15"/>
      <c r="G77" s="15" t="s">
        <v>50</v>
      </c>
      <c r="H77" s="31">
        <f t="shared" si="28"/>
        <v>0</v>
      </c>
      <c r="I77" s="35"/>
      <c r="J77" s="40"/>
      <c r="K77" s="36">
        <f t="shared" si="29"/>
        <v>0</v>
      </c>
      <c r="L77" s="40"/>
      <c r="M77" s="37">
        <f t="shared" si="30"/>
        <v>0</v>
      </c>
      <c r="N77" s="58" t="str">
        <f t="shared" si="27"/>
        <v>OK</v>
      </c>
      <c r="O77" s="58" t="str">
        <f t="shared" si="20"/>
        <v>OK</v>
      </c>
      <c r="P77" t="str">
        <f t="shared" si="26"/>
        <v xml:space="preserve">..000000..     </v>
      </c>
      <c r="Z77">
        <f t="shared" si="21"/>
        <v>0</v>
      </c>
      <c r="AA77" t="s">
        <v>146</v>
      </c>
      <c r="AB77" t="str">
        <f t="shared" si="22"/>
        <v>..000000..     .000000000</v>
      </c>
      <c r="AC77" t="s">
        <v>146</v>
      </c>
      <c r="AD77">
        <f t="shared" si="23"/>
        <v>0</v>
      </c>
      <c r="AE77" t="str">
        <f t="shared" si="24"/>
        <v>TAB</v>
      </c>
      <c r="AF77" t="str">
        <f t="shared" si="25"/>
        <v>TAB</v>
      </c>
    </row>
    <row r="78" spans="1:32" ht="13" x14ac:dyDescent="0.3">
      <c r="A78" s="20">
        <v>69</v>
      </c>
      <c r="B78" s="10"/>
      <c r="C78" s="11"/>
      <c r="D78" s="15"/>
      <c r="E78" s="39" t="s">
        <v>145</v>
      </c>
      <c r="F78" s="15"/>
      <c r="G78" s="15" t="s">
        <v>50</v>
      </c>
      <c r="H78" s="31">
        <f t="shared" si="28"/>
        <v>0</v>
      </c>
      <c r="I78" s="35"/>
      <c r="J78" s="40"/>
      <c r="K78" s="36">
        <f t="shared" si="29"/>
        <v>0</v>
      </c>
      <c r="L78" s="40"/>
      <c r="M78" s="37">
        <f t="shared" si="30"/>
        <v>0</v>
      </c>
      <c r="N78" s="58" t="str">
        <f t="shared" si="27"/>
        <v>OK</v>
      </c>
      <c r="O78" s="58" t="str">
        <f t="shared" si="20"/>
        <v>OK</v>
      </c>
      <c r="P78" t="str">
        <f t="shared" si="26"/>
        <v xml:space="preserve">..000000..     </v>
      </c>
      <c r="Z78">
        <f t="shared" si="21"/>
        <v>0</v>
      </c>
      <c r="AA78" t="s">
        <v>146</v>
      </c>
      <c r="AB78" t="str">
        <f t="shared" si="22"/>
        <v>..000000..     .000000000</v>
      </c>
      <c r="AC78" t="s">
        <v>146</v>
      </c>
      <c r="AD78">
        <f t="shared" si="23"/>
        <v>0</v>
      </c>
      <c r="AE78" t="str">
        <f t="shared" si="24"/>
        <v>TAB</v>
      </c>
      <c r="AF78" t="str">
        <f t="shared" si="25"/>
        <v>TAB</v>
      </c>
    </row>
    <row r="79" spans="1:32" ht="13" x14ac:dyDescent="0.3">
      <c r="A79" s="20">
        <v>70</v>
      </c>
      <c r="B79" s="10"/>
      <c r="C79" s="11"/>
      <c r="D79" s="15"/>
      <c r="E79" s="39" t="s">
        <v>145</v>
      </c>
      <c r="F79" s="15"/>
      <c r="G79" s="15" t="s">
        <v>50</v>
      </c>
      <c r="H79" s="31">
        <f t="shared" si="28"/>
        <v>0</v>
      </c>
      <c r="I79" s="35"/>
      <c r="J79" s="40"/>
      <c r="K79" s="36">
        <f t="shared" si="29"/>
        <v>0</v>
      </c>
      <c r="L79" s="40"/>
      <c r="M79" s="37">
        <f t="shared" si="30"/>
        <v>0</v>
      </c>
      <c r="N79" s="58" t="str">
        <f t="shared" si="27"/>
        <v>OK</v>
      </c>
      <c r="O79" s="58" t="str">
        <f t="shared" si="20"/>
        <v>OK</v>
      </c>
      <c r="P79" t="str">
        <f t="shared" si="26"/>
        <v xml:space="preserve">..000000..     </v>
      </c>
      <c r="Z79">
        <f t="shared" si="21"/>
        <v>0</v>
      </c>
      <c r="AA79" t="s">
        <v>146</v>
      </c>
      <c r="AB79" t="str">
        <f t="shared" si="22"/>
        <v>..000000..     .000000000</v>
      </c>
      <c r="AC79" t="s">
        <v>146</v>
      </c>
      <c r="AD79">
        <f t="shared" si="23"/>
        <v>0</v>
      </c>
      <c r="AE79" t="str">
        <f t="shared" si="24"/>
        <v>TAB</v>
      </c>
      <c r="AF79" t="str">
        <f t="shared" si="25"/>
        <v>TAB</v>
      </c>
    </row>
    <row r="80" spans="1:32" ht="13" x14ac:dyDescent="0.3">
      <c r="A80" s="20">
        <v>71</v>
      </c>
      <c r="B80" s="10"/>
      <c r="C80" s="11"/>
      <c r="D80" s="15"/>
      <c r="E80" s="39" t="s">
        <v>145</v>
      </c>
      <c r="F80" s="15"/>
      <c r="G80" s="15" t="s">
        <v>50</v>
      </c>
      <c r="H80" s="31">
        <f t="shared" si="28"/>
        <v>0</v>
      </c>
      <c r="I80" s="35"/>
      <c r="J80" s="40"/>
      <c r="K80" s="36">
        <f t="shared" si="29"/>
        <v>0</v>
      </c>
      <c r="L80" s="40"/>
      <c r="M80" s="37">
        <f t="shared" si="30"/>
        <v>0</v>
      </c>
      <c r="N80" s="58" t="str">
        <f t="shared" si="27"/>
        <v>OK</v>
      </c>
      <c r="O80" s="58" t="str">
        <f t="shared" si="20"/>
        <v>OK</v>
      </c>
      <c r="P80" t="str">
        <f t="shared" si="26"/>
        <v xml:space="preserve">..000000..     </v>
      </c>
      <c r="Z80">
        <f t="shared" si="21"/>
        <v>0</v>
      </c>
      <c r="AA80" t="s">
        <v>146</v>
      </c>
      <c r="AB80" t="str">
        <f t="shared" si="22"/>
        <v>..000000..     .000000000</v>
      </c>
      <c r="AC80" t="s">
        <v>146</v>
      </c>
      <c r="AD80">
        <f t="shared" si="23"/>
        <v>0</v>
      </c>
      <c r="AE80" t="str">
        <f t="shared" si="24"/>
        <v>TAB</v>
      </c>
      <c r="AF80" t="str">
        <f t="shared" si="25"/>
        <v>TAB</v>
      </c>
    </row>
    <row r="81" spans="1:32" ht="13" x14ac:dyDescent="0.3">
      <c r="A81" s="20">
        <v>72</v>
      </c>
      <c r="B81" s="10"/>
      <c r="C81" s="11"/>
      <c r="D81" s="15"/>
      <c r="E81" s="39" t="s">
        <v>145</v>
      </c>
      <c r="F81" s="15"/>
      <c r="G81" s="15" t="s">
        <v>50</v>
      </c>
      <c r="H81" s="31">
        <f t="shared" ref="H81:H144" si="31">IFERROR(VLOOKUP(G81,Objects,2,FALSE),0)</f>
        <v>0</v>
      </c>
      <c r="I81" s="35"/>
      <c r="J81" s="40"/>
      <c r="K81" s="36">
        <f t="shared" ref="K81:K144" si="32">IFERROR((ROUND(VLOOKUP(G81,Rates,2,TRUE)*I81,0)),0)</f>
        <v>0</v>
      </c>
      <c r="L81" s="40"/>
      <c r="M81" s="37">
        <f t="shared" si="30"/>
        <v>0</v>
      </c>
      <c r="N81" s="58" t="str">
        <f t="shared" si="27"/>
        <v>OK</v>
      </c>
      <c r="O81" s="58" t="str">
        <f t="shared" si="20"/>
        <v>OK</v>
      </c>
      <c r="P81" t="str">
        <f t="shared" si="26"/>
        <v xml:space="preserve">..000000..     </v>
      </c>
      <c r="Z81">
        <f t="shared" si="21"/>
        <v>0</v>
      </c>
      <c r="AA81" t="s">
        <v>146</v>
      </c>
      <c r="AB81" t="str">
        <f t="shared" si="22"/>
        <v>..000000..     .000000000</v>
      </c>
      <c r="AC81" t="s">
        <v>146</v>
      </c>
      <c r="AD81">
        <f t="shared" si="23"/>
        <v>0</v>
      </c>
      <c r="AE81" t="str">
        <f t="shared" si="24"/>
        <v>TAB</v>
      </c>
      <c r="AF81" t="str">
        <f t="shared" si="25"/>
        <v>TAB</v>
      </c>
    </row>
    <row r="82" spans="1:32" ht="13" x14ac:dyDescent="0.3">
      <c r="A82" s="20">
        <v>73</v>
      </c>
      <c r="B82" s="10"/>
      <c r="C82" s="11"/>
      <c r="D82" s="15"/>
      <c r="E82" s="39" t="s">
        <v>145</v>
      </c>
      <c r="F82" s="15"/>
      <c r="G82" s="15" t="s">
        <v>50</v>
      </c>
      <c r="H82" s="31">
        <f t="shared" si="31"/>
        <v>0</v>
      </c>
      <c r="I82" s="35"/>
      <c r="J82" s="40"/>
      <c r="K82" s="36">
        <f t="shared" si="32"/>
        <v>0</v>
      </c>
      <c r="L82" s="40"/>
      <c r="M82" s="37">
        <f t="shared" si="30"/>
        <v>0</v>
      </c>
      <c r="N82" s="58" t="str">
        <f t="shared" si="27"/>
        <v>OK</v>
      </c>
      <c r="O82" s="58" t="str">
        <f t="shared" si="20"/>
        <v>OK</v>
      </c>
      <c r="P82" t="str">
        <f t="shared" si="26"/>
        <v xml:space="preserve">..000000..     </v>
      </c>
      <c r="Z82">
        <f t="shared" si="21"/>
        <v>0</v>
      </c>
      <c r="AA82" t="s">
        <v>146</v>
      </c>
      <c r="AB82" t="str">
        <f t="shared" si="22"/>
        <v>..000000..     .000000000</v>
      </c>
      <c r="AC82" t="s">
        <v>146</v>
      </c>
      <c r="AD82">
        <f t="shared" si="23"/>
        <v>0</v>
      </c>
      <c r="AE82" t="str">
        <f t="shared" si="24"/>
        <v>TAB</v>
      </c>
      <c r="AF82" t="str">
        <f t="shared" si="25"/>
        <v>TAB</v>
      </c>
    </row>
    <row r="83" spans="1:32" ht="13" x14ac:dyDescent="0.3">
      <c r="A83" s="20">
        <v>74</v>
      </c>
      <c r="B83" s="10"/>
      <c r="C83" s="11"/>
      <c r="D83" s="15"/>
      <c r="E83" s="39" t="s">
        <v>145</v>
      </c>
      <c r="F83" s="15"/>
      <c r="G83" s="15" t="s">
        <v>50</v>
      </c>
      <c r="H83" s="31">
        <f t="shared" si="31"/>
        <v>0</v>
      </c>
      <c r="I83" s="35"/>
      <c r="J83" s="40"/>
      <c r="K83" s="36">
        <f t="shared" si="32"/>
        <v>0</v>
      </c>
      <c r="L83" s="40"/>
      <c r="M83" s="37">
        <f t="shared" si="30"/>
        <v>0</v>
      </c>
      <c r="N83" s="58" t="str">
        <f t="shared" si="27"/>
        <v>OK</v>
      </c>
      <c r="O83" s="58" t="str">
        <f t="shared" si="20"/>
        <v>OK</v>
      </c>
      <c r="P83" t="str">
        <f t="shared" si="26"/>
        <v xml:space="preserve">..000000..     </v>
      </c>
      <c r="Z83">
        <f t="shared" si="21"/>
        <v>0</v>
      </c>
      <c r="AA83" t="s">
        <v>146</v>
      </c>
      <c r="AB83" t="str">
        <f t="shared" si="22"/>
        <v>..000000..     .000000000</v>
      </c>
      <c r="AC83" t="s">
        <v>146</v>
      </c>
      <c r="AD83">
        <f t="shared" si="23"/>
        <v>0</v>
      </c>
      <c r="AE83" t="str">
        <f t="shared" si="24"/>
        <v>TAB</v>
      </c>
      <c r="AF83" t="str">
        <f t="shared" si="25"/>
        <v>TAB</v>
      </c>
    </row>
    <row r="84" spans="1:32" ht="13" x14ac:dyDescent="0.3">
      <c r="A84" s="20">
        <v>75</v>
      </c>
      <c r="B84" s="10"/>
      <c r="C84" s="11"/>
      <c r="D84" s="15"/>
      <c r="E84" s="39" t="s">
        <v>145</v>
      </c>
      <c r="F84" s="15"/>
      <c r="G84" s="15" t="s">
        <v>50</v>
      </c>
      <c r="H84" s="31">
        <f t="shared" si="31"/>
        <v>0</v>
      </c>
      <c r="I84" s="35"/>
      <c r="J84" s="40"/>
      <c r="K84" s="36">
        <f t="shared" si="32"/>
        <v>0</v>
      </c>
      <c r="L84" s="40"/>
      <c r="M84" s="37">
        <f t="shared" si="30"/>
        <v>0</v>
      </c>
      <c r="N84" s="58" t="str">
        <f t="shared" si="27"/>
        <v>OK</v>
      </c>
      <c r="O84" s="58" t="str">
        <f t="shared" si="20"/>
        <v>OK</v>
      </c>
      <c r="P84" t="str">
        <f t="shared" si="26"/>
        <v xml:space="preserve">..000000..     </v>
      </c>
      <c r="Z84">
        <f t="shared" si="21"/>
        <v>0</v>
      </c>
      <c r="AA84" t="s">
        <v>146</v>
      </c>
      <c r="AB84" t="str">
        <f t="shared" si="22"/>
        <v>..000000..     .000000000</v>
      </c>
      <c r="AC84" t="s">
        <v>146</v>
      </c>
      <c r="AD84">
        <f t="shared" si="23"/>
        <v>0</v>
      </c>
      <c r="AE84" t="str">
        <f t="shared" si="24"/>
        <v>TAB</v>
      </c>
      <c r="AF84" t="str">
        <f t="shared" si="25"/>
        <v>TAB</v>
      </c>
    </row>
    <row r="85" spans="1:32" ht="13" x14ac:dyDescent="0.3">
      <c r="A85" s="20">
        <v>76</v>
      </c>
      <c r="B85" s="10"/>
      <c r="C85" s="11"/>
      <c r="D85" s="15"/>
      <c r="E85" s="39" t="s">
        <v>145</v>
      </c>
      <c r="F85" s="15"/>
      <c r="G85" s="15" t="s">
        <v>50</v>
      </c>
      <c r="H85" s="31">
        <f t="shared" si="31"/>
        <v>0</v>
      </c>
      <c r="I85" s="35"/>
      <c r="J85" s="40"/>
      <c r="K85" s="36">
        <f t="shared" si="32"/>
        <v>0</v>
      </c>
      <c r="L85" s="40"/>
      <c r="M85" s="37">
        <f t="shared" si="30"/>
        <v>0</v>
      </c>
      <c r="N85" s="58" t="str">
        <f t="shared" si="27"/>
        <v>OK</v>
      </c>
      <c r="O85" s="58" t="str">
        <f t="shared" si="20"/>
        <v>OK</v>
      </c>
      <c r="P85" t="str">
        <f t="shared" si="26"/>
        <v xml:space="preserve">..000000..     </v>
      </c>
      <c r="Z85">
        <f t="shared" si="21"/>
        <v>0</v>
      </c>
      <c r="AA85" t="s">
        <v>146</v>
      </c>
      <c r="AB85" t="str">
        <f t="shared" si="22"/>
        <v>..000000..     .000000000</v>
      </c>
      <c r="AC85" t="s">
        <v>146</v>
      </c>
      <c r="AD85">
        <f t="shared" si="23"/>
        <v>0</v>
      </c>
      <c r="AE85" t="str">
        <f t="shared" si="24"/>
        <v>TAB</v>
      </c>
      <c r="AF85" t="str">
        <f t="shared" si="25"/>
        <v>TAB</v>
      </c>
    </row>
    <row r="86" spans="1:32" ht="13" x14ac:dyDescent="0.3">
      <c r="A86" s="20">
        <v>77</v>
      </c>
      <c r="B86" s="10"/>
      <c r="C86" s="11"/>
      <c r="D86" s="15"/>
      <c r="E86" s="39" t="s">
        <v>145</v>
      </c>
      <c r="F86" s="15"/>
      <c r="G86" s="15" t="s">
        <v>50</v>
      </c>
      <c r="H86" s="31">
        <f t="shared" si="31"/>
        <v>0</v>
      </c>
      <c r="I86" s="35"/>
      <c r="J86" s="40"/>
      <c r="K86" s="36">
        <f t="shared" si="32"/>
        <v>0</v>
      </c>
      <c r="L86" s="40"/>
      <c r="M86" s="37">
        <f t="shared" si="30"/>
        <v>0</v>
      </c>
      <c r="N86" s="58" t="str">
        <f t="shared" si="27"/>
        <v>OK</v>
      </c>
      <c r="O86" s="58" t="str">
        <f t="shared" si="20"/>
        <v>OK</v>
      </c>
      <c r="P86" t="str">
        <f t="shared" si="26"/>
        <v xml:space="preserve">..000000..     </v>
      </c>
      <c r="Z86">
        <f t="shared" si="21"/>
        <v>0</v>
      </c>
      <c r="AA86" t="s">
        <v>146</v>
      </c>
      <c r="AB86" t="str">
        <f t="shared" si="22"/>
        <v>..000000..     .000000000</v>
      </c>
      <c r="AC86" t="s">
        <v>146</v>
      </c>
      <c r="AD86">
        <f t="shared" si="23"/>
        <v>0</v>
      </c>
      <c r="AE86" t="str">
        <f t="shared" si="24"/>
        <v>TAB</v>
      </c>
      <c r="AF86" t="str">
        <f t="shared" si="25"/>
        <v>TAB</v>
      </c>
    </row>
    <row r="87" spans="1:32" ht="13" x14ac:dyDescent="0.3">
      <c r="A87" s="20">
        <v>78</v>
      </c>
      <c r="B87" s="10"/>
      <c r="C87" s="11"/>
      <c r="D87" s="15"/>
      <c r="E87" s="39" t="s">
        <v>145</v>
      </c>
      <c r="F87" s="15"/>
      <c r="G87" s="15" t="s">
        <v>50</v>
      </c>
      <c r="H87" s="31">
        <f t="shared" si="31"/>
        <v>0</v>
      </c>
      <c r="I87" s="35"/>
      <c r="J87" s="40"/>
      <c r="K87" s="36">
        <f t="shared" si="32"/>
        <v>0</v>
      </c>
      <c r="L87" s="40"/>
      <c r="M87" s="37">
        <f t="shared" si="30"/>
        <v>0</v>
      </c>
      <c r="N87" s="58" t="str">
        <f t="shared" si="27"/>
        <v>OK</v>
      </c>
      <c r="O87" s="58" t="str">
        <f t="shared" si="20"/>
        <v>OK</v>
      </c>
      <c r="P87" t="str">
        <f t="shared" si="26"/>
        <v xml:space="preserve">..000000..     </v>
      </c>
      <c r="Z87">
        <f t="shared" si="21"/>
        <v>0</v>
      </c>
      <c r="AA87" t="s">
        <v>146</v>
      </c>
      <c r="AB87" t="str">
        <f t="shared" si="22"/>
        <v>..000000..     .000000000</v>
      </c>
      <c r="AC87" t="s">
        <v>146</v>
      </c>
      <c r="AD87">
        <f t="shared" si="23"/>
        <v>0</v>
      </c>
      <c r="AE87" t="str">
        <f t="shared" si="24"/>
        <v>TAB</v>
      </c>
      <c r="AF87" t="str">
        <f t="shared" si="25"/>
        <v>TAB</v>
      </c>
    </row>
    <row r="88" spans="1:32" ht="13" x14ac:dyDescent="0.3">
      <c r="A88" s="20">
        <v>79</v>
      </c>
      <c r="B88" s="71"/>
      <c r="C88" s="11"/>
      <c r="D88" s="64"/>
      <c r="E88" s="65" t="s">
        <v>145</v>
      </c>
      <c r="F88" s="15"/>
      <c r="G88" s="15"/>
      <c r="H88" s="31">
        <f t="shared" si="31"/>
        <v>0</v>
      </c>
      <c r="I88" s="35"/>
      <c r="J88" s="40"/>
      <c r="K88" s="36">
        <f t="shared" si="32"/>
        <v>0</v>
      </c>
      <c r="L88" s="40"/>
      <c r="M88" s="37">
        <f t="shared" si="30"/>
        <v>0</v>
      </c>
      <c r="N88" s="58" t="str">
        <f t="shared" si="27"/>
        <v>OK</v>
      </c>
      <c r="O88" s="58" t="str">
        <f t="shared" si="20"/>
        <v>OK</v>
      </c>
      <c r="P88" t="str">
        <f t="shared" si="26"/>
        <v>..000000..</v>
      </c>
      <c r="Z88">
        <f t="shared" si="21"/>
        <v>0</v>
      </c>
      <c r="AA88" t="s">
        <v>146</v>
      </c>
      <c r="AB88" t="str">
        <f t="shared" si="22"/>
        <v>..000000...000000000</v>
      </c>
      <c r="AC88" t="s">
        <v>146</v>
      </c>
      <c r="AD88">
        <f t="shared" si="23"/>
        <v>0</v>
      </c>
      <c r="AE88" t="str">
        <f t="shared" si="24"/>
        <v>TAB</v>
      </c>
      <c r="AF88" t="str">
        <f t="shared" si="25"/>
        <v>TAB</v>
      </c>
    </row>
    <row r="89" spans="1:32" ht="13" x14ac:dyDescent="0.3">
      <c r="A89" s="20">
        <v>80</v>
      </c>
      <c r="B89" s="71"/>
      <c r="C89" s="11"/>
      <c r="D89" s="64"/>
      <c r="E89" s="65" t="s">
        <v>145</v>
      </c>
      <c r="F89" s="15"/>
      <c r="G89" s="15"/>
      <c r="H89" s="31">
        <f t="shared" si="31"/>
        <v>0</v>
      </c>
      <c r="I89" s="35"/>
      <c r="J89" s="40"/>
      <c r="K89" s="36">
        <f t="shared" si="32"/>
        <v>0</v>
      </c>
      <c r="L89" s="40"/>
      <c r="M89" s="37">
        <f t="shared" si="30"/>
        <v>0</v>
      </c>
      <c r="N89" s="58" t="str">
        <f t="shared" si="27"/>
        <v>OK</v>
      </c>
      <c r="O89" s="58" t="str">
        <f t="shared" si="20"/>
        <v>OK</v>
      </c>
      <c r="P89" t="str">
        <f t="shared" si="26"/>
        <v>..000000..</v>
      </c>
      <c r="Z89">
        <f t="shared" si="21"/>
        <v>0</v>
      </c>
      <c r="AA89" t="s">
        <v>146</v>
      </c>
      <c r="AB89" t="str">
        <f t="shared" si="22"/>
        <v>..000000...000000000</v>
      </c>
      <c r="AC89" t="s">
        <v>146</v>
      </c>
      <c r="AD89">
        <f t="shared" si="23"/>
        <v>0</v>
      </c>
      <c r="AE89" t="str">
        <f t="shared" si="24"/>
        <v>TAB</v>
      </c>
      <c r="AF89" t="str">
        <f t="shared" si="25"/>
        <v>TAB</v>
      </c>
    </row>
    <row r="90" spans="1:32" ht="13" x14ac:dyDescent="0.3">
      <c r="A90" s="20">
        <v>81</v>
      </c>
      <c r="B90" s="71"/>
      <c r="C90" s="11"/>
      <c r="D90" s="64"/>
      <c r="E90" s="39" t="s">
        <v>145</v>
      </c>
      <c r="F90" s="15"/>
      <c r="G90" s="15"/>
      <c r="H90" s="31">
        <f t="shared" si="31"/>
        <v>0</v>
      </c>
      <c r="I90" s="35"/>
      <c r="J90" s="40"/>
      <c r="K90" s="36">
        <f t="shared" si="32"/>
        <v>0</v>
      </c>
      <c r="L90" s="40"/>
      <c r="M90" s="37">
        <f t="shared" si="30"/>
        <v>0</v>
      </c>
      <c r="N90" s="58" t="str">
        <f t="shared" si="27"/>
        <v>OK</v>
      </c>
      <c r="O90" s="58" t="str">
        <f t="shared" si="20"/>
        <v>OK</v>
      </c>
      <c r="P90" t="str">
        <f t="shared" si="26"/>
        <v>..000000..</v>
      </c>
      <c r="Z90">
        <f t="shared" si="21"/>
        <v>0</v>
      </c>
      <c r="AA90" t="s">
        <v>146</v>
      </c>
      <c r="AB90" t="str">
        <f t="shared" si="22"/>
        <v>..000000...000000000</v>
      </c>
      <c r="AC90" t="s">
        <v>146</v>
      </c>
      <c r="AD90">
        <f t="shared" si="23"/>
        <v>0</v>
      </c>
      <c r="AE90" t="str">
        <f t="shared" si="24"/>
        <v>TAB</v>
      </c>
      <c r="AF90" t="str">
        <f t="shared" si="25"/>
        <v>TAB</v>
      </c>
    </row>
    <row r="91" spans="1:32" ht="13" x14ac:dyDescent="0.3">
      <c r="A91" s="20">
        <v>82</v>
      </c>
      <c r="B91" s="71"/>
      <c r="C91" s="11"/>
      <c r="D91" s="64"/>
      <c r="E91" s="39" t="s">
        <v>145</v>
      </c>
      <c r="F91" s="15"/>
      <c r="G91" s="15"/>
      <c r="H91" s="31">
        <f t="shared" si="31"/>
        <v>0</v>
      </c>
      <c r="I91" s="35"/>
      <c r="J91" s="40"/>
      <c r="K91" s="36">
        <f t="shared" si="32"/>
        <v>0</v>
      </c>
      <c r="L91" s="40"/>
      <c r="M91" s="37">
        <f t="shared" si="30"/>
        <v>0</v>
      </c>
      <c r="N91" s="58" t="str">
        <f t="shared" si="27"/>
        <v>OK</v>
      </c>
      <c r="O91" s="58" t="str">
        <f t="shared" ref="O91:O154" si="33">IF(LEN(P91)&lt;16,"OK",IF(COUNTIF(P:P,P91)&gt;1,"ERROR - Duplicate Accounts","OK"))</f>
        <v>OK</v>
      </c>
      <c r="P91" t="str">
        <f t="shared" si="26"/>
        <v>..000000..</v>
      </c>
      <c r="Z91">
        <f t="shared" si="21"/>
        <v>0</v>
      </c>
      <c r="AA91" t="s">
        <v>146</v>
      </c>
      <c r="AB91" t="str">
        <f t="shared" si="22"/>
        <v>..000000...000000000</v>
      </c>
      <c r="AC91" t="s">
        <v>146</v>
      </c>
      <c r="AD91">
        <f t="shared" si="23"/>
        <v>0</v>
      </c>
      <c r="AE91" t="str">
        <f t="shared" si="24"/>
        <v>TAB</v>
      </c>
      <c r="AF91" t="str">
        <f t="shared" si="25"/>
        <v>TAB</v>
      </c>
    </row>
    <row r="92" spans="1:32" ht="13" x14ac:dyDescent="0.3">
      <c r="A92" s="20">
        <v>83</v>
      </c>
      <c r="B92" s="71"/>
      <c r="C92" s="11"/>
      <c r="D92" s="64"/>
      <c r="E92" s="39" t="s">
        <v>145</v>
      </c>
      <c r="F92" s="15"/>
      <c r="G92" s="15"/>
      <c r="H92" s="31">
        <f t="shared" si="31"/>
        <v>0</v>
      </c>
      <c r="I92" s="35"/>
      <c r="J92" s="40"/>
      <c r="K92" s="36">
        <f t="shared" si="32"/>
        <v>0</v>
      </c>
      <c r="L92" s="40"/>
      <c r="M92" s="37">
        <f t="shared" si="30"/>
        <v>0</v>
      </c>
      <c r="N92" s="58" t="str">
        <f t="shared" si="27"/>
        <v>OK</v>
      </c>
      <c r="O92" s="58" t="str">
        <f t="shared" si="33"/>
        <v>OK</v>
      </c>
      <c r="P92" t="str">
        <f t="shared" si="26"/>
        <v>..000000..</v>
      </c>
      <c r="Z92">
        <f t="shared" si="21"/>
        <v>0</v>
      </c>
      <c r="AA92" t="s">
        <v>146</v>
      </c>
      <c r="AB92" t="str">
        <f t="shared" si="22"/>
        <v>..000000...000000000</v>
      </c>
      <c r="AC92" t="s">
        <v>146</v>
      </c>
      <c r="AD92">
        <f t="shared" si="23"/>
        <v>0</v>
      </c>
      <c r="AE92" t="str">
        <f t="shared" si="24"/>
        <v>TAB</v>
      </c>
      <c r="AF92" t="str">
        <f t="shared" si="25"/>
        <v>TAB</v>
      </c>
    </row>
    <row r="93" spans="1:32" ht="13" x14ac:dyDescent="0.3">
      <c r="A93" s="20">
        <v>84</v>
      </c>
      <c r="B93" s="71"/>
      <c r="C93" s="11"/>
      <c r="D93" s="64"/>
      <c r="E93" s="39" t="s">
        <v>145</v>
      </c>
      <c r="F93" s="15"/>
      <c r="G93" s="15"/>
      <c r="H93" s="31">
        <f t="shared" si="31"/>
        <v>0</v>
      </c>
      <c r="I93" s="35"/>
      <c r="J93" s="40"/>
      <c r="K93" s="36">
        <f t="shared" si="32"/>
        <v>0</v>
      </c>
      <c r="L93" s="40"/>
      <c r="M93" s="37">
        <f t="shared" si="30"/>
        <v>0</v>
      </c>
      <c r="N93" s="58" t="str">
        <f t="shared" si="27"/>
        <v>OK</v>
      </c>
      <c r="O93" s="58" t="str">
        <f t="shared" si="33"/>
        <v>OK</v>
      </c>
      <c r="P93" t="str">
        <f t="shared" si="26"/>
        <v>..000000..</v>
      </c>
      <c r="Z93">
        <f t="shared" ref="Z93:Z156" si="34">B93</f>
        <v>0</v>
      </c>
      <c r="AA93" t="s">
        <v>146</v>
      </c>
      <c r="AB93" t="str">
        <f t="shared" ref="AB93:AB156" si="35">CONCATENATE(C93,".",D93,".",E93,".",F93,".",G93,".000000000")</f>
        <v>..000000...000000000</v>
      </c>
      <c r="AC93" t="s">
        <v>146</v>
      </c>
      <c r="AD93">
        <f t="shared" ref="AD93:AD156" si="36">I93</f>
        <v>0</v>
      </c>
      <c r="AE93" t="str">
        <f t="shared" ref="AE93:AE156" si="37">IF(K93=0,"TAB","*DN")</f>
        <v>TAB</v>
      </c>
      <c r="AF93" t="str">
        <f t="shared" ref="AF93:AF156" si="38">AE93</f>
        <v>TAB</v>
      </c>
    </row>
    <row r="94" spans="1:32" ht="13" x14ac:dyDescent="0.3">
      <c r="A94" s="20">
        <v>85</v>
      </c>
      <c r="B94" s="59"/>
      <c r="C94" s="11"/>
      <c r="D94" s="15"/>
      <c r="E94" s="39" t="s">
        <v>145</v>
      </c>
      <c r="F94" s="15"/>
      <c r="G94" s="15"/>
      <c r="H94" s="31">
        <f t="shared" si="31"/>
        <v>0</v>
      </c>
      <c r="I94" s="35"/>
      <c r="J94" s="40"/>
      <c r="K94" s="36">
        <f t="shared" si="32"/>
        <v>0</v>
      </c>
      <c r="L94" s="40"/>
      <c r="M94" s="37">
        <f t="shared" si="30"/>
        <v>0</v>
      </c>
      <c r="N94" s="58" t="str">
        <f t="shared" si="27"/>
        <v>OK</v>
      </c>
      <c r="O94" s="58" t="str">
        <f t="shared" si="33"/>
        <v>OK</v>
      </c>
      <c r="P94" t="str">
        <f t="shared" ref="P94:P157" si="39">CONCATENATE(C94,".",D94,".",E94,".",F94,".",G94)</f>
        <v>..000000..</v>
      </c>
      <c r="Z94">
        <f t="shared" si="34"/>
        <v>0</v>
      </c>
      <c r="AA94" t="s">
        <v>146</v>
      </c>
      <c r="AB94" t="str">
        <f t="shared" si="35"/>
        <v>..000000...000000000</v>
      </c>
      <c r="AC94" t="s">
        <v>146</v>
      </c>
      <c r="AD94">
        <f t="shared" si="36"/>
        <v>0</v>
      </c>
      <c r="AE94" t="str">
        <f t="shared" si="37"/>
        <v>TAB</v>
      </c>
      <c r="AF94" t="str">
        <f t="shared" si="38"/>
        <v>TAB</v>
      </c>
    </row>
    <row r="95" spans="1:32" ht="13" x14ac:dyDescent="0.3">
      <c r="A95" s="20">
        <v>86</v>
      </c>
      <c r="B95" s="10"/>
      <c r="C95" s="11"/>
      <c r="D95" s="15"/>
      <c r="E95" s="39" t="s">
        <v>145</v>
      </c>
      <c r="F95" s="15"/>
      <c r="G95" s="15"/>
      <c r="H95" s="31">
        <f t="shared" si="31"/>
        <v>0</v>
      </c>
      <c r="I95" s="35"/>
      <c r="J95" s="40"/>
      <c r="K95" s="36">
        <f t="shared" si="32"/>
        <v>0</v>
      </c>
      <c r="L95" s="40"/>
      <c r="M95" s="37">
        <f t="shared" si="30"/>
        <v>0</v>
      </c>
      <c r="N95" s="58" t="str">
        <f t="shared" si="27"/>
        <v>OK</v>
      </c>
      <c r="O95" s="58" t="str">
        <f t="shared" si="33"/>
        <v>OK</v>
      </c>
      <c r="P95" t="str">
        <f t="shared" si="39"/>
        <v>..000000..</v>
      </c>
      <c r="Z95">
        <f t="shared" si="34"/>
        <v>0</v>
      </c>
      <c r="AA95" t="s">
        <v>146</v>
      </c>
      <c r="AB95" t="str">
        <f t="shared" si="35"/>
        <v>..000000...000000000</v>
      </c>
      <c r="AC95" t="s">
        <v>146</v>
      </c>
      <c r="AD95">
        <f t="shared" si="36"/>
        <v>0</v>
      </c>
      <c r="AE95" t="str">
        <f t="shared" si="37"/>
        <v>TAB</v>
      </c>
      <c r="AF95" t="str">
        <f t="shared" si="38"/>
        <v>TAB</v>
      </c>
    </row>
    <row r="96" spans="1:32" ht="13" x14ac:dyDescent="0.3">
      <c r="A96" s="20">
        <v>87</v>
      </c>
      <c r="B96" s="10"/>
      <c r="C96" s="11"/>
      <c r="D96" s="15"/>
      <c r="E96" s="39" t="s">
        <v>145</v>
      </c>
      <c r="F96" s="15"/>
      <c r="G96" s="15"/>
      <c r="H96" s="31">
        <f t="shared" si="31"/>
        <v>0</v>
      </c>
      <c r="I96" s="35"/>
      <c r="J96" s="40"/>
      <c r="K96" s="36">
        <f t="shared" si="32"/>
        <v>0</v>
      </c>
      <c r="L96" s="40"/>
      <c r="M96" s="37">
        <f t="shared" si="30"/>
        <v>0</v>
      </c>
      <c r="N96" s="58" t="str">
        <f t="shared" si="27"/>
        <v>OK</v>
      </c>
      <c r="O96" s="58" t="str">
        <f t="shared" si="33"/>
        <v>OK</v>
      </c>
      <c r="P96" t="str">
        <f t="shared" si="39"/>
        <v>..000000..</v>
      </c>
      <c r="Z96">
        <f t="shared" si="34"/>
        <v>0</v>
      </c>
      <c r="AA96" t="s">
        <v>146</v>
      </c>
      <c r="AB96" t="str">
        <f t="shared" si="35"/>
        <v>..000000...000000000</v>
      </c>
      <c r="AC96" t="s">
        <v>146</v>
      </c>
      <c r="AD96">
        <f t="shared" si="36"/>
        <v>0</v>
      </c>
      <c r="AE96" t="str">
        <f t="shared" si="37"/>
        <v>TAB</v>
      </c>
      <c r="AF96" t="str">
        <f t="shared" si="38"/>
        <v>TAB</v>
      </c>
    </row>
    <row r="97" spans="1:32" ht="13" x14ac:dyDescent="0.3">
      <c r="A97" s="20">
        <v>88</v>
      </c>
      <c r="B97" s="10"/>
      <c r="C97" s="11"/>
      <c r="D97" s="15"/>
      <c r="E97" s="39" t="s">
        <v>145</v>
      </c>
      <c r="F97" s="15"/>
      <c r="G97" s="15" t="s">
        <v>50</v>
      </c>
      <c r="H97" s="31">
        <f t="shared" si="31"/>
        <v>0</v>
      </c>
      <c r="I97" s="35"/>
      <c r="J97" s="40"/>
      <c r="K97" s="36">
        <f t="shared" si="32"/>
        <v>0</v>
      </c>
      <c r="L97" s="40"/>
      <c r="M97" s="37">
        <f t="shared" si="30"/>
        <v>0</v>
      </c>
      <c r="N97" s="58" t="str">
        <f t="shared" si="27"/>
        <v>OK</v>
      </c>
      <c r="O97" s="58" t="str">
        <f t="shared" si="33"/>
        <v>OK</v>
      </c>
      <c r="P97" t="str">
        <f t="shared" si="39"/>
        <v xml:space="preserve">..000000..     </v>
      </c>
      <c r="Z97">
        <f t="shared" si="34"/>
        <v>0</v>
      </c>
      <c r="AA97" t="s">
        <v>146</v>
      </c>
      <c r="AB97" t="str">
        <f t="shared" si="35"/>
        <v>..000000..     .000000000</v>
      </c>
      <c r="AC97" t="s">
        <v>146</v>
      </c>
      <c r="AD97">
        <f t="shared" si="36"/>
        <v>0</v>
      </c>
      <c r="AE97" t="str">
        <f t="shared" si="37"/>
        <v>TAB</v>
      </c>
      <c r="AF97" t="str">
        <f t="shared" si="38"/>
        <v>TAB</v>
      </c>
    </row>
    <row r="98" spans="1:32" ht="13" x14ac:dyDescent="0.3">
      <c r="A98" s="20">
        <v>89</v>
      </c>
      <c r="B98" s="10"/>
      <c r="C98" s="11"/>
      <c r="D98" s="15"/>
      <c r="E98" s="39" t="s">
        <v>145</v>
      </c>
      <c r="F98" s="15"/>
      <c r="G98" s="15" t="s">
        <v>50</v>
      </c>
      <c r="H98" s="31">
        <f t="shared" si="31"/>
        <v>0</v>
      </c>
      <c r="I98" s="35"/>
      <c r="J98" s="40"/>
      <c r="K98" s="36">
        <f t="shared" si="32"/>
        <v>0</v>
      </c>
      <c r="L98" s="40"/>
      <c r="M98" s="37">
        <f t="shared" si="30"/>
        <v>0</v>
      </c>
      <c r="N98" s="58" t="str">
        <f t="shared" si="27"/>
        <v>OK</v>
      </c>
      <c r="O98" s="58" t="str">
        <f t="shared" si="33"/>
        <v>OK</v>
      </c>
      <c r="P98" t="str">
        <f t="shared" si="39"/>
        <v xml:space="preserve">..000000..     </v>
      </c>
      <c r="Z98">
        <f t="shared" si="34"/>
        <v>0</v>
      </c>
      <c r="AA98" t="s">
        <v>146</v>
      </c>
      <c r="AB98" t="str">
        <f t="shared" si="35"/>
        <v>..000000..     .000000000</v>
      </c>
      <c r="AC98" t="s">
        <v>146</v>
      </c>
      <c r="AD98">
        <f t="shared" si="36"/>
        <v>0</v>
      </c>
      <c r="AE98" t="str">
        <f t="shared" si="37"/>
        <v>TAB</v>
      </c>
      <c r="AF98" t="str">
        <f t="shared" si="38"/>
        <v>TAB</v>
      </c>
    </row>
    <row r="99" spans="1:32" ht="13" x14ac:dyDescent="0.3">
      <c r="A99" s="20">
        <v>90</v>
      </c>
      <c r="B99" s="10"/>
      <c r="C99" s="11"/>
      <c r="D99" s="15"/>
      <c r="E99" s="39" t="s">
        <v>145</v>
      </c>
      <c r="F99" s="15"/>
      <c r="G99" s="15" t="s">
        <v>50</v>
      </c>
      <c r="H99" s="31">
        <f t="shared" si="31"/>
        <v>0</v>
      </c>
      <c r="I99" s="35"/>
      <c r="J99" s="40"/>
      <c r="K99" s="36">
        <f t="shared" si="32"/>
        <v>0</v>
      </c>
      <c r="L99" s="40"/>
      <c r="M99" s="37">
        <f t="shared" si="30"/>
        <v>0</v>
      </c>
      <c r="N99" s="58" t="str">
        <f t="shared" si="27"/>
        <v>OK</v>
      </c>
      <c r="O99" s="58" t="str">
        <f t="shared" si="33"/>
        <v>OK</v>
      </c>
      <c r="P99" t="str">
        <f t="shared" si="39"/>
        <v xml:space="preserve">..000000..     </v>
      </c>
      <c r="Z99">
        <f t="shared" si="34"/>
        <v>0</v>
      </c>
      <c r="AA99" t="s">
        <v>146</v>
      </c>
      <c r="AB99" t="str">
        <f t="shared" si="35"/>
        <v>..000000..     .000000000</v>
      </c>
      <c r="AC99" t="s">
        <v>146</v>
      </c>
      <c r="AD99">
        <f t="shared" si="36"/>
        <v>0</v>
      </c>
      <c r="AE99" t="str">
        <f t="shared" si="37"/>
        <v>TAB</v>
      </c>
      <c r="AF99" t="str">
        <f t="shared" si="38"/>
        <v>TAB</v>
      </c>
    </row>
    <row r="100" spans="1:32" ht="13" x14ac:dyDescent="0.3">
      <c r="A100" s="20">
        <v>91</v>
      </c>
      <c r="B100" s="10"/>
      <c r="C100" s="11"/>
      <c r="D100" s="15"/>
      <c r="E100" s="39" t="s">
        <v>145</v>
      </c>
      <c r="F100" s="15"/>
      <c r="G100" s="15" t="s">
        <v>50</v>
      </c>
      <c r="H100" s="31">
        <f t="shared" si="31"/>
        <v>0</v>
      </c>
      <c r="I100" s="35"/>
      <c r="J100" s="40"/>
      <c r="K100" s="36">
        <f t="shared" si="32"/>
        <v>0</v>
      </c>
      <c r="L100" s="40"/>
      <c r="M100" s="37">
        <f t="shared" si="30"/>
        <v>0</v>
      </c>
      <c r="N100" s="58" t="str">
        <f t="shared" si="27"/>
        <v>OK</v>
      </c>
      <c r="O100" s="58" t="str">
        <f t="shared" si="33"/>
        <v>OK</v>
      </c>
      <c r="P100" t="str">
        <f t="shared" si="39"/>
        <v xml:space="preserve">..000000..     </v>
      </c>
      <c r="Z100">
        <f t="shared" si="34"/>
        <v>0</v>
      </c>
      <c r="AA100" t="s">
        <v>146</v>
      </c>
      <c r="AB100" t="str">
        <f t="shared" si="35"/>
        <v>..000000..     .000000000</v>
      </c>
      <c r="AC100" t="s">
        <v>146</v>
      </c>
      <c r="AD100">
        <f t="shared" si="36"/>
        <v>0</v>
      </c>
      <c r="AE100" t="str">
        <f t="shared" si="37"/>
        <v>TAB</v>
      </c>
      <c r="AF100" t="str">
        <f t="shared" si="38"/>
        <v>TAB</v>
      </c>
    </row>
    <row r="101" spans="1:32" ht="13" x14ac:dyDescent="0.3">
      <c r="A101" s="20">
        <v>92</v>
      </c>
      <c r="B101" s="10"/>
      <c r="C101" s="11"/>
      <c r="D101" s="15"/>
      <c r="E101" s="39" t="s">
        <v>145</v>
      </c>
      <c r="F101" s="15"/>
      <c r="G101" s="15" t="s">
        <v>50</v>
      </c>
      <c r="H101" s="31">
        <f t="shared" si="31"/>
        <v>0</v>
      </c>
      <c r="I101" s="35"/>
      <c r="J101" s="40"/>
      <c r="K101" s="36">
        <f t="shared" si="32"/>
        <v>0</v>
      </c>
      <c r="L101" s="40"/>
      <c r="M101" s="37">
        <f t="shared" si="30"/>
        <v>0</v>
      </c>
      <c r="N101" s="58" t="str">
        <f t="shared" si="27"/>
        <v>OK</v>
      </c>
      <c r="O101" s="58" t="str">
        <f t="shared" si="33"/>
        <v>OK</v>
      </c>
      <c r="P101" t="str">
        <f t="shared" si="39"/>
        <v xml:space="preserve">..000000..     </v>
      </c>
      <c r="Z101">
        <f t="shared" si="34"/>
        <v>0</v>
      </c>
      <c r="AA101" t="s">
        <v>146</v>
      </c>
      <c r="AB101" t="str">
        <f t="shared" si="35"/>
        <v>..000000..     .000000000</v>
      </c>
      <c r="AC101" t="s">
        <v>146</v>
      </c>
      <c r="AD101">
        <f t="shared" si="36"/>
        <v>0</v>
      </c>
      <c r="AE101" t="str">
        <f t="shared" si="37"/>
        <v>TAB</v>
      </c>
      <c r="AF101" t="str">
        <f t="shared" si="38"/>
        <v>TAB</v>
      </c>
    </row>
    <row r="102" spans="1:32" ht="13" x14ac:dyDescent="0.3">
      <c r="A102" s="20">
        <v>93</v>
      </c>
      <c r="B102" s="10"/>
      <c r="C102" s="11"/>
      <c r="D102" s="15"/>
      <c r="E102" s="39" t="s">
        <v>145</v>
      </c>
      <c r="F102" s="15"/>
      <c r="G102" s="15" t="s">
        <v>50</v>
      </c>
      <c r="H102" s="31">
        <f t="shared" si="31"/>
        <v>0</v>
      </c>
      <c r="I102" s="35"/>
      <c r="J102" s="40"/>
      <c r="K102" s="36">
        <f t="shared" si="32"/>
        <v>0</v>
      </c>
      <c r="L102" s="40"/>
      <c r="M102" s="37">
        <f t="shared" si="30"/>
        <v>0</v>
      </c>
      <c r="N102" s="58" t="str">
        <f t="shared" si="27"/>
        <v>OK</v>
      </c>
      <c r="O102" s="58" t="str">
        <f t="shared" si="33"/>
        <v>OK</v>
      </c>
      <c r="P102" t="str">
        <f t="shared" si="39"/>
        <v xml:space="preserve">..000000..     </v>
      </c>
      <c r="Z102">
        <f t="shared" si="34"/>
        <v>0</v>
      </c>
      <c r="AA102" t="s">
        <v>146</v>
      </c>
      <c r="AB102" t="str">
        <f t="shared" si="35"/>
        <v>..000000..     .000000000</v>
      </c>
      <c r="AC102" t="s">
        <v>146</v>
      </c>
      <c r="AD102">
        <f t="shared" si="36"/>
        <v>0</v>
      </c>
      <c r="AE102" t="str">
        <f t="shared" si="37"/>
        <v>TAB</v>
      </c>
      <c r="AF102" t="str">
        <f t="shared" si="38"/>
        <v>TAB</v>
      </c>
    </row>
    <row r="103" spans="1:32" ht="13" x14ac:dyDescent="0.3">
      <c r="A103" s="20">
        <v>94</v>
      </c>
      <c r="B103" s="10"/>
      <c r="C103" s="11"/>
      <c r="D103" s="15"/>
      <c r="E103" s="39" t="s">
        <v>145</v>
      </c>
      <c r="F103" s="15"/>
      <c r="G103" s="15" t="s">
        <v>50</v>
      </c>
      <c r="H103" s="31">
        <f t="shared" si="31"/>
        <v>0</v>
      </c>
      <c r="I103" s="35"/>
      <c r="J103" s="40"/>
      <c r="K103" s="36">
        <f t="shared" si="32"/>
        <v>0</v>
      </c>
      <c r="L103" s="40"/>
      <c r="M103" s="37">
        <f t="shared" si="30"/>
        <v>0</v>
      </c>
      <c r="N103" s="58" t="str">
        <f t="shared" si="27"/>
        <v>OK</v>
      </c>
      <c r="O103" s="58" t="str">
        <f t="shared" si="33"/>
        <v>OK</v>
      </c>
      <c r="P103" t="str">
        <f t="shared" si="39"/>
        <v xml:space="preserve">..000000..     </v>
      </c>
      <c r="Z103">
        <f t="shared" si="34"/>
        <v>0</v>
      </c>
      <c r="AA103" t="s">
        <v>146</v>
      </c>
      <c r="AB103" t="str">
        <f t="shared" si="35"/>
        <v>..000000..     .000000000</v>
      </c>
      <c r="AC103" t="s">
        <v>146</v>
      </c>
      <c r="AD103">
        <f t="shared" si="36"/>
        <v>0</v>
      </c>
      <c r="AE103" t="str">
        <f t="shared" si="37"/>
        <v>TAB</v>
      </c>
      <c r="AF103" t="str">
        <f t="shared" si="38"/>
        <v>TAB</v>
      </c>
    </row>
    <row r="104" spans="1:32" ht="13" x14ac:dyDescent="0.3">
      <c r="A104" s="20">
        <v>95</v>
      </c>
      <c r="B104" s="10"/>
      <c r="C104" s="11"/>
      <c r="D104" s="15"/>
      <c r="E104" s="39" t="s">
        <v>145</v>
      </c>
      <c r="F104" s="15"/>
      <c r="G104" s="15" t="s">
        <v>50</v>
      </c>
      <c r="H104" s="31">
        <f t="shared" si="31"/>
        <v>0</v>
      </c>
      <c r="I104" s="35"/>
      <c r="J104" s="40"/>
      <c r="K104" s="36">
        <f t="shared" si="32"/>
        <v>0</v>
      </c>
      <c r="L104" s="40"/>
      <c r="M104" s="37">
        <f t="shared" si="30"/>
        <v>0</v>
      </c>
      <c r="N104" s="58" t="str">
        <f t="shared" si="27"/>
        <v>OK</v>
      </c>
      <c r="O104" s="58" t="str">
        <f t="shared" si="33"/>
        <v>OK</v>
      </c>
      <c r="P104" t="str">
        <f t="shared" si="39"/>
        <v xml:space="preserve">..000000..     </v>
      </c>
      <c r="Z104">
        <f t="shared" si="34"/>
        <v>0</v>
      </c>
      <c r="AA104" t="s">
        <v>146</v>
      </c>
      <c r="AB104" t="str">
        <f t="shared" si="35"/>
        <v>..000000..     .000000000</v>
      </c>
      <c r="AC104" t="s">
        <v>146</v>
      </c>
      <c r="AD104">
        <f t="shared" si="36"/>
        <v>0</v>
      </c>
      <c r="AE104" t="str">
        <f t="shared" si="37"/>
        <v>TAB</v>
      </c>
      <c r="AF104" t="str">
        <f t="shared" si="38"/>
        <v>TAB</v>
      </c>
    </row>
    <row r="105" spans="1:32" ht="13" x14ac:dyDescent="0.3">
      <c r="A105" s="20">
        <v>96</v>
      </c>
      <c r="B105" s="10"/>
      <c r="C105" s="11"/>
      <c r="D105" s="15"/>
      <c r="E105" s="39" t="s">
        <v>145</v>
      </c>
      <c r="F105" s="15"/>
      <c r="G105" s="15" t="s">
        <v>50</v>
      </c>
      <c r="H105" s="31">
        <f t="shared" si="31"/>
        <v>0</v>
      </c>
      <c r="I105" s="35"/>
      <c r="J105" s="40"/>
      <c r="K105" s="36">
        <f t="shared" si="32"/>
        <v>0</v>
      </c>
      <c r="L105" s="40"/>
      <c r="M105" s="37">
        <f t="shared" si="30"/>
        <v>0</v>
      </c>
      <c r="N105" s="58" t="str">
        <f t="shared" ref="N105:N168" si="40">O105</f>
        <v>OK</v>
      </c>
      <c r="O105" s="58" t="str">
        <f t="shared" si="33"/>
        <v>OK</v>
      </c>
      <c r="P105" t="str">
        <f t="shared" si="39"/>
        <v xml:space="preserve">..000000..     </v>
      </c>
      <c r="Z105">
        <f t="shared" si="34"/>
        <v>0</v>
      </c>
      <c r="AA105" t="s">
        <v>146</v>
      </c>
      <c r="AB105" t="str">
        <f t="shared" si="35"/>
        <v>..000000..     .000000000</v>
      </c>
      <c r="AC105" t="s">
        <v>146</v>
      </c>
      <c r="AD105">
        <f t="shared" si="36"/>
        <v>0</v>
      </c>
      <c r="AE105" t="str">
        <f t="shared" si="37"/>
        <v>TAB</v>
      </c>
      <c r="AF105" t="str">
        <f t="shared" si="38"/>
        <v>TAB</v>
      </c>
    </row>
    <row r="106" spans="1:32" ht="13" x14ac:dyDescent="0.3">
      <c r="A106" s="20">
        <v>97</v>
      </c>
      <c r="B106" s="10"/>
      <c r="C106" s="11"/>
      <c r="D106" s="15"/>
      <c r="E106" s="39" t="s">
        <v>145</v>
      </c>
      <c r="F106" s="15"/>
      <c r="G106" s="15" t="s">
        <v>50</v>
      </c>
      <c r="H106" s="31">
        <f t="shared" si="31"/>
        <v>0</v>
      </c>
      <c r="I106" s="35"/>
      <c r="J106" s="40"/>
      <c r="K106" s="36">
        <f t="shared" si="32"/>
        <v>0</v>
      </c>
      <c r="L106" s="40"/>
      <c r="M106" s="37">
        <f t="shared" si="30"/>
        <v>0</v>
      </c>
      <c r="N106" s="58" t="str">
        <f t="shared" si="40"/>
        <v>OK</v>
      </c>
      <c r="O106" s="58" t="str">
        <f t="shared" si="33"/>
        <v>OK</v>
      </c>
      <c r="P106" t="str">
        <f t="shared" si="39"/>
        <v xml:space="preserve">..000000..     </v>
      </c>
      <c r="Z106">
        <f t="shared" si="34"/>
        <v>0</v>
      </c>
      <c r="AA106" t="s">
        <v>146</v>
      </c>
      <c r="AB106" t="str">
        <f t="shared" si="35"/>
        <v>..000000..     .000000000</v>
      </c>
      <c r="AC106" t="s">
        <v>146</v>
      </c>
      <c r="AD106">
        <f t="shared" si="36"/>
        <v>0</v>
      </c>
      <c r="AE106" t="str">
        <f t="shared" si="37"/>
        <v>TAB</v>
      </c>
      <c r="AF106" t="str">
        <f t="shared" si="38"/>
        <v>TAB</v>
      </c>
    </row>
    <row r="107" spans="1:32" ht="13" x14ac:dyDescent="0.3">
      <c r="A107" s="20">
        <v>98</v>
      </c>
      <c r="B107" s="10"/>
      <c r="C107" s="11"/>
      <c r="D107" s="15"/>
      <c r="E107" s="39" t="s">
        <v>145</v>
      </c>
      <c r="F107" s="15"/>
      <c r="G107" s="15" t="s">
        <v>50</v>
      </c>
      <c r="H107" s="31">
        <f t="shared" si="31"/>
        <v>0</v>
      </c>
      <c r="I107" s="35"/>
      <c r="J107" s="40"/>
      <c r="K107" s="36">
        <f t="shared" si="32"/>
        <v>0</v>
      </c>
      <c r="L107" s="40"/>
      <c r="M107" s="37">
        <f t="shared" si="30"/>
        <v>0</v>
      </c>
      <c r="N107" s="58" t="str">
        <f t="shared" si="40"/>
        <v>OK</v>
      </c>
      <c r="O107" s="58" t="str">
        <f t="shared" si="33"/>
        <v>OK</v>
      </c>
      <c r="P107" t="str">
        <f t="shared" si="39"/>
        <v xml:space="preserve">..000000..     </v>
      </c>
      <c r="Z107">
        <f t="shared" si="34"/>
        <v>0</v>
      </c>
      <c r="AA107" t="s">
        <v>146</v>
      </c>
      <c r="AB107" t="str">
        <f t="shared" si="35"/>
        <v>..000000..     .000000000</v>
      </c>
      <c r="AC107" t="s">
        <v>146</v>
      </c>
      <c r="AD107">
        <f t="shared" si="36"/>
        <v>0</v>
      </c>
      <c r="AE107" t="str">
        <f t="shared" si="37"/>
        <v>TAB</v>
      </c>
      <c r="AF107" t="str">
        <f t="shared" si="38"/>
        <v>TAB</v>
      </c>
    </row>
    <row r="108" spans="1:32" ht="13" x14ac:dyDescent="0.3">
      <c r="A108" s="20">
        <v>99</v>
      </c>
      <c r="B108" s="10"/>
      <c r="C108" s="11"/>
      <c r="D108" s="15"/>
      <c r="E108" s="39" t="s">
        <v>145</v>
      </c>
      <c r="F108" s="15"/>
      <c r="G108" s="15" t="s">
        <v>50</v>
      </c>
      <c r="H108" s="31">
        <f t="shared" si="31"/>
        <v>0</v>
      </c>
      <c r="I108" s="35"/>
      <c r="J108" s="40"/>
      <c r="K108" s="36">
        <f t="shared" si="32"/>
        <v>0</v>
      </c>
      <c r="L108" s="40"/>
      <c r="M108" s="37">
        <f t="shared" si="30"/>
        <v>0</v>
      </c>
      <c r="N108" s="58" t="str">
        <f t="shared" si="40"/>
        <v>OK</v>
      </c>
      <c r="O108" s="58" t="str">
        <f t="shared" si="33"/>
        <v>OK</v>
      </c>
      <c r="P108" t="str">
        <f t="shared" si="39"/>
        <v xml:space="preserve">..000000..     </v>
      </c>
      <c r="Z108">
        <f t="shared" si="34"/>
        <v>0</v>
      </c>
      <c r="AA108" t="s">
        <v>146</v>
      </c>
      <c r="AB108" t="str">
        <f t="shared" si="35"/>
        <v>..000000..     .000000000</v>
      </c>
      <c r="AC108" t="s">
        <v>146</v>
      </c>
      <c r="AD108">
        <f t="shared" si="36"/>
        <v>0</v>
      </c>
      <c r="AE108" t="str">
        <f t="shared" si="37"/>
        <v>TAB</v>
      </c>
      <c r="AF108" t="str">
        <f t="shared" si="38"/>
        <v>TAB</v>
      </c>
    </row>
    <row r="109" spans="1:32" ht="13" x14ac:dyDescent="0.3">
      <c r="A109" s="20">
        <v>100</v>
      </c>
      <c r="B109" s="10"/>
      <c r="C109" s="11"/>
      <c r="D109" s="15"/>
      <c r="E109" s="39" t="s">
        <v>145</v>
      </c>
      <c r="F109" s="15"/>
      <c r="G109" s="15" t="s">
        <v>50</v>
      </c>
      <c r="H109" s="31">
        <f t="shared" si="31"/>
        <v>0</v>
      </c>
      <c r="I109" s="35"/>
      <c r="J109" s="40"/>
      <c r="K109" s="36">
        <f t="shared" si="32"/>
        <v>0</v>
      </c>
      <c r="L109" s="40"/>
      <c r="M109" s="37">
        <f t="shared" si="30"/>
        <v>0</v>
      </c>
      <c r="N109" s="58" t="str">
        <f t="shared" si="40"/>
        <v>OK</v>
      </c>
      <c r="O109" s="58" t="str">
        <f t="shared" si="33"/>
        <v>OK</v>
      </c>
      <c r="P109" t="str">
        <f t="shared" si="39"/>
        <v xml:space="preserve">..000000..     </v>
      </c>
      <c r="Z109">
        <f t="shared" si="34"/>
        <v>0</v>
      </c>
      <c r="AA109" t="s">
        <v>146</v>
      </c>
      <c r="AB109" t="str">
        <f t="shared" si="35"/>
        <v>..000000..     .000000000</v>
      </c>
      <c r="AC109" t="s">
        <v>146</v>
      </c>
      <c r="AD109">
        <f t="shared" si="36"/>
        <v>0</v>
      </c>
      <c r="AE109" t="str">
        <f t="shared" si="37"/>
        <v>TAB</v>
      </c>
      <c r="AF109" t="str">
        <f t="shared" si="38"/>
        <v>TAB</v>
      </c>
    </row>
    <row r="110" spans="1:32" ht="13" x14ac:dyDescent="0.3">
      <c r="A110" s="20">
        <v>101</v>
      </c>
      <c r="B110" s="10"/>
      <c r="C110" s="11"/>
      <c r="D110" s="15"/>
      <c r="E110" s="39" t="s">
        <v>145</v>
      </c>
      <c r="F110" s="15"/>
      <c r="G110" s="15" t="s">
        <v>50</v>
      </c>
      <c r="H110" s="31">
        <f t="shared" si="31"/>
        <v>0</v>
      </c>
      <c r="I110" s="35"/>
      <c r="J110" s="40"/>
      <c r="K110" s="36">
        <f t="shared" si="32"/>
        <v>0</v>
      </c>
      <c r="L110" s="40"/>
      <c r="M110" s="37">
        <f t="shared" si="30"/>
        <v>0</v>
      </c>
      <c r="N110" s="58" t="str">
        <f t="shared" si="40"/>
        <v>OK</v>
      </c>
      <c r="O110" s="58" t="str">
        <f t="shared" si="33"/>
        <v>OK</v>
      </c>
      <c r="P110" t="str">
        <f t="shared" si="39"/>
        <v xml:space="preserve">..000000..     </v>
      </c>
      <c r="Z110">
        <f t="shared" si="34"/>
        <v>0</v>
      </c>
      <c r="AA110" t="s">
        <v>146</v>
      </c>
      <c r="AB110" t="str">
        <f t="shared" si="35"/>
        <v>..000000..     .000000000</v>
      </c>
      <c r="AC110" t="s">
        <v>146</v>
      </c>
      <c r="AD110">
        <f t="shared" si="36"/>
        <v>0</v>
      </c>
      <c r="AE110" t="str">
        <f t="shared" si="37"/>
        <v>TAB</v>
      </c>
      <c r="AF110" t="str">
        <f t="shared" si="38"/>
        <v>TAB</v>
      </c>
    </row>
    <row r="111" spans="1:32" ht="13" x14ac:dyDescent="0.3">
      <c r="A111" s="20">
        <v>102</v>
      </c>
      <c r="B111" s="10"/>
      <c r="C111" s="11"/>
      <c r="D111" s="15"/>
      <c r="E111" s="39" t="s">
        <v>145</v>
      </c>
      <c r="F111" s="15"/>
      <c r="G111" s="15" t="s">
        <v>50</v>
      </c>
      <c r="H111" s="31">
        <f t="shared" si="31"/>
        <v>0</v>
      </c>
      <c r="I111" s="35"/>
      <c r="J111" s="40"/>
      <c r="K111" s="36">
        <f t="shared" si="32"/>
        <v>0</v>
      </c>
      <c r="L111" s="40"/>
      <c r="M111" s="37">
        <f t="shared" si="30"/>
        <v>0</v>
      </c>
      <c r="N111" s="58" t="str">
        <f t="shared" si="40"/>
        <v>OK</v>
      </c>
      <c r="O111" s="58" t="str">
        <f t="shared" si="33"/>
        <v>OK</v>
      </c>
      <c r="P111" t="str">
        <f t="shared" si="39"/>
        <v xml:space="preserve">..000000..     </v>
      </c>
      <c r="Z111">
        <f t="shared" si="34"/>
        <v>0</v>
      </c>
      <c r="AA111" t="s">
        <v>146</v>
      </c>
      <c r="AB111" t="str">
        <f t="shared" si="35"/>
        <v>..000000..     .000000000</v>
      </c>
      <c r="AC111" t="s">
        <v>146</v>
      </c>
      <c r="AD111">
        <f t="shared" si="36"/>
        <v>0</v>
      </c>
      <c r="AE111" t="str">
        <f t="shared" si="37"/>
        <v>TAB</v>
      </c>
      <c r="AF111" t="str">
        <f t="shared" si="38"/>
        <v>TAB</v>
      </c>
    </row>
    <row r="112" spans="1:32" ht="13" x14ac:dyDescent="0.3">
      <c r="A112" s="20">
        <v>103</v>
      </c>
      <c r="B112" s="10"/>
      <c r="C112" s="11"/>
      <c r="D112" s="15"/>
      <c r="E112" s="39" t="s">
        <v>145</v>
      </c>
      <c r="F112" s="15"/>
      <c r="G112" s="15" t="s">
        <v>50</v>
      </c>
      <c r="H112" s="31">
        <f t="shared" si="31"/>
        <v>0</v>
      </c>
      <c r="I112" s="35"/>
      <c r="J112" s="40"/>
      <c r="K112" s="36">
        <f t="shared" si="32"/>
        <v>0</v>
      </c>
      <c r="L112" s="40"/>
      <c r="M112" s="37">
        <f t="shared" si="30"/>
        <v>0</v>
      </c>
      <c r="N112" s="58" t="str">
        <f t="shared" si="40"/>
        <v>OK</v>
      </c>
      <c r="O112" s="58" t="str">
        <f t="shared" si="33"/>
        <v>OK</v>
      </c>
      <c r="P112" t="str">
        <f t="shared" si="39"/>
        <v xml:space="preserve">..000000..     </v>
      </c>
      <c r="Z112">
        <f t="shared" si="34"/>
        <v>0</v>
      </c>
      <c r="AA112" t="s">
        <v>146</v>
      </c>
      <c r="AB112" t="str">
        <f t="shared" si="35"/>
        <v>..000000..     .000000000</v>
      </c>
      <c r="AC112" t="s">
        <v>146</v>
      </c>
      <c r="AD112">
        <f t="shared" si="36"/>
        <v>0</v>
      </c>
      <c r="AE112" t="str">
        <f t="shared" si="37"/>
        <v>TAB</v>
      </c>
      <c r="AF112" t="str">
        <f t="shared" si="38"/>
        <v>TAB</v>
      </c>
    </row>
    <row r="113" spans="1:32" ht="13" x14ac:dyDescent="0.3">
      <c r="A113" s="20">
        <v>104</v>
      </c>
      <c r="B113" s="10"/>
      <c r="C113" s="11"/>
      <c r="D113" s="15"/>
      <c r="E113" s="39" t="s">
        <v>145</v>
      </c>
      <c r="F113" s="15"/>
      <c r="G113" s="15" t="s">
        <v>50</v>
      </c>
      <c r="H113" s="31">
        <f t="shared" si="31"/>
        <v>0</v>
      </c>
      <c r="I113" s="35"/>
      <c r="J113" s="40"/>
      <c r="K113" s="36">
        <f t="shared" si="32"/>
        <v>0</v>
      </c>
      <c r="L113" s="40"/>
      <c r="M113" s="37">
        <f t="shared" si="30"/>
        <v>0</v>
      </c>
      <c r="N113" s="58" t="str">
        <f t="shared" si="40"/>
        <v>OK</v>
      </c>
      <c r="O113" s="58" t="str">
        <f t="shared" si="33"/>
        <v>OK</v>
      </c>
      <c r="P113" t="str">
        <f t="shared" si="39"/>
        <v xml:space="preserve">..000000..     </v>
      </c>
      <c r="Z113">
        <f t="shared" si="34"/>
        <v>0</v>
      </c>
      <c r="AA113" t="s">
        <v>146</v>
      </c>
      <c r="AB113" t="str">
        <f t="shared" si="35"/>
        <v>..000000..     .000000000</v>
      </c>
      <c r="AC113" t="s">
        <v>146</v>
      </c>
      <c r="AD113">
        <f t="shared" si="36"/>
        <v>0</v>
      </c>
      <c r="AE113" t="str">
        <f t="shared" si="37"/>
        <v>TAB</v>
      </c>
      <c r="AF113" t="str">
        <f t="shared" si="38"/>
        <v>TAB</v>
      </c>
    </row>
    <row r="114" spans="1:32" ht="13" x14ac:dyDescent="0.3">
      <c r="A114" s="20">
        <v>105</v>
      </c>
      <c r="B114" s="10"/>
      <c r="C114" s="11"/>
      <c r="D114" s="15"/>
      <c r="E114" s="39" t="s">
        <v>145</v>
      </c>
      <c r="F114" s="15"/>
      <c r="G114" s="15" t="s">
        <v>50</v>
      </c>
      <c r="H114" s="31">
        <f t="shared" si="31"/>
        <v>0</v>
      </c>
      <c r="I114" s="35"/>
      <c r="J114" s="40"/>
      <c r="K114" s="36">
        <f t="shared" si="32"/>
        <v>0</v>
      </c>
      <c r="L114" s="40"/>
      <c r="M114" s="37">
        <f t="shared" si="30"/>
        <v>0</v>
      </c>
      <c r="N114" s="58" t="str">
        <f t="shared" si="40"/>
        <v>OK</v>
      </c>
      <c r="O114" s="58" t="str">
        <f t="shared" si="33"/>
        <v>OK</v>
      </c>
      <c r="P114" t="str">
        <f t="shared" si="39"/>
        <v xml:space="preserve">..000000..     </v>
      </c>
      <c r="Z114">
        <f t="shared" si="34"/>
        <v>0</v>
      </c>
      <c r="AA114" t="s">
        <v>146</v>
      </c>
      <c r="AB114" t="str">
        <f t="shared" si="35"/>
        <v>..000000..     .000000000</v>
      </c>
      <c r="AC114" t="s">
        <v>146</v>
      </c>
      <c r="AD114">
        <f t="shared" si="36"/>
        <v>0</v>
      </c>
      <c r="AE114" t="str">
        <f t="shared" si="37"/>
        <v>TAB</v>
      </c>
      <c r="AF114" t="str">
        <f t="shared" si="38"/>
        <v>TAB</v>
      </c>
    </row>
    <row r="115" spans="1:32" ht="13" x14ac:dyDescent="0.3">
      <c r="A115" s="20">
        <v>106</v>
      </c>
      <c r="B115" s="10"/>
      <c r="C115" s="11"/>
      <c r="D115" s="15"/>
      <c r="E115" s="39" t="s">
        <v>145</v>
      </c>
      <c r="F115" s="15"/>
      <c r="G115" s="15" t="s">
        <v>50</v>
      </c>
      <c r="H115" s="31">
        <f t="shared" si="31"/>
        <v>0</v>
      </c>
      <c r="I115" s="35"/>
      <c r="J115" s="40"/>
      <c r="K115" s="36">
        <f t="shared" si="32"/>
        <v>0</v>
      </c>
      <c r="L115" s="40"/>
      <c r="M115" s="37">
        <f t="shared" si="30"/>
        <v>0</v>
      </c>
      <c r="N115" s="58" t="str">
        <f t="shared" si="40"/>
        <v>OK</v>
      </c>
      <c r="O115" s="58" t="str">
        <f t="shared" si="33"/>
        <v>OK</v>
      </c>
      <c r="P115" t="str">
        <f t="shared" si="39"/>
        <v xml:space="preserve">..000000..     </v>
      </c>
      <c r="Z115">
        <f t="shared" si="34"/>
        <v>0</v>
      </c>
      <c r="AA115" t="s">
        <v>146</v>
      </c>
      <c r="AB115" t="str">
        <f t="shared" si="35"/>
        <v>..000000..     .000000000</v>
      </c>
      <c r="AC115" t="s">
        <v>146</v>
      </c>
      <c r="AD115">
        <f t="shared" si="36"/>
        <v>0</v>
      </c>
      <c r="AE115" t="str">
        <f t="shared" si="37"/>
        <v>TAB</v>
      </c>
      <c r="AF115" t="str">
        <f t="shared" si="38"/>
        <v>TAB</v>
      </c>
    </row>
    <row r="116" spans="1:32" ht="13" x14ac:dyDescent="0.3">
      <c r="A116" s="20">
        <v>107</v>
      </c>
      <c r="B116" s="10"/>
      <c r="C116" s="11"/>
      <c r="D116" s="15"/>
      <c r="E116" s="39" t="s">
        <v>145</v>
      </c>
      <c r="F116" s="15"/>
      <c r="G116" s="15" t="s">
        <v>50</v>
      </c>
      <c r="H116" s="31">
        <f t="shared" si="31"/>
        <v>0</v>
      </c>
      <c r="I116" s="35"/>
      <c r="J116" s="40"/>
      <c r="K116" s="36">
        <f t="shared" si="32"/>
        <v>0</v>
      </c>
      <c r="L116" s="40"/>
      <c r="M116" s="37">
        <f t="shared" si="30"/>
        <v>0</v>
      </c>
      <c r="N116" s="58" t="str">
        <f t="shared" si="40"/>
        <v>OK</v>
      </c>
      <c r="O116" s="58" t="str">
        <f t="shared" si="33"/>
        <v>OK</v>
      </c>
      <c r="P116" t="str">
        <f t="shared" si="39"/>
        <v xml:space="preserve">..000000..     </v>
      </c>
      <c r="Z116">
        <f t="shared" si="34"/>
        <v>0</v>
      </c>
      <c r="AA116" t="s">
        <v>146</v>
      </c>
      <c r="AB116" t="str">
        <f t="shared" si="35"/>
        <v>..000000..     .000000000</v>
      </c>
      <c r="AC116" t="s">
        <v>146</v>
      </c>
      <c r="AD116">
        <f t="shared" si="36"/>
        <v>0</v>
      </c>
      <c r="AE116" t="str">
        <f t="shared" si="37"/>
        <v>TAB</v>
      </c>
      <c r="AF116" t="str">
        <f t="shared" si="38"/>
        <v>TAB</v>
      </c>
    </row>
    <row r="117" spans="1:32" ht="13" x14ac:dyDescent="0.3">
      <c r="A117" s="20">
        <v>108</v>
      </c>
      <c r="B117" s="10"/>
      <c r="C117" s="11"/>
      <c r="D117" s="15"/>
      <c r="E117" s="39" t="s">
        <v>145</v>
      </c>
      <c r="F117" s="15"/>
      <c r="G117" s="15" t="s">
        <v>50</v>
      </c>
      <c r="H117" s="31">
        <f t="shared" si="31"/>
        <v>0</v>
      </c>
      <c r="I117" s="35"/>
      <c r="J117" s="40"/>
      <c r="K117" s="36">
        <f t="shared" si="32"/>
        <v>0</v>
      </c>
      <c r="L117" s="40"/>
      <c r="M117" s="37">
        <f t="shared" si="30"/>
        <v>0</v>
      </c>
      <c r="N117" s="58" t="str">
        <f t="shared" si="40"/>
        <v>OK</v>
      </c>
      <c r="O117" s="58" t="str">
        <f t="shared" si="33"/>
        <v>OK</v>
      </c>
      <c r="P117" t="str">
        <f t="shared" si="39"/>
        <v xml:space="preserve">..000000..     </v>
      </c>
      <c r="Z117">
        <f t="shared" si="34"/>
        <v>0</v>
      </c>
      <c r="AA117" t="s">
        <v>146</v>
      </c>
      <c r="AB117" t="str">
        <f t="shared" si="35"/>
        <v>..000000..     .000000000</v>
      </c>
      <c r="AC117" t="s">
        <v>146</v>
      </c>
      <c r="AD117">
        <f t="shared" si="36"/>
        <v>0</v>
      </c>
      <c r="AE117" t="str">
        <f t="shared" si="37"/>
        <v>TAB</v>
      </c>
      <c r="AF117" t="str">
        <f t="shared" si="38"/>
        <v>TAB</v>
      </c>
    </row>
    <row r="118" spans="1:32" ht="13" x14ac:dyDescent="0.3">
      <c r="A118" s="20">
        <v>109</v>
      </c>
      <c r="B118" s="10"/>
      <c r="C118" s="11"/>
      <c r="D118" s="15"/>
      <c r="E118" s="39" t="s">
        <v>145</v>
      </c>
      <c r="F118" s="15"/>
      <c r="G118" s="15" t="s">
        <v>50</v>
      </c>
      <c r="H118" s="31">
        <f t="shared" si="31"/>
        <v>0</v>
      </c>
      <c r="I118" s="35"/>
      <c r="J118" s="40"/>
      <c r="K118" s="36">
        <f t="shared" si="32"/>
        <v>0</v>
      </c>
      <c r="L118" s="40"/>
      <c r="M118" s="37">
        <f t="shared" si="30"/>
        <v>0</v>
      </c>
      <c r="N118" s="58" t="str">
        <f t="shared" si="40"/>
        <v>OK</v>
      </c>
      <c r="O118" s="58" t="str">
        <f t="shared" si="33"/>
        <v>OK</v>
      </c>
      <c r="P118" t="str">
        <f t="shared" si="39"/>
        <v xml:space="preserve">..000000..     </v>
      </c>
      <c r="Z118">
        <f t="shared" si="34"/>
        <v>0</v>
      </c>
      <c r="AA118" t="s">
        <v>146</v>
      </c>
      <c r="AB118" t="str">
        <f t="shared" si="35"/>
        <v>..000000..     .000000000</v>
      </c>
      <c r="AC118" t="s">
        <v>146</v>
      </c>
      <c r="AD118">
        <f t="shared" si="36"/>
        <v>0</v>
      </c>
      <c r="AE118" t="str">
        <f t="shared" si="37"/>
        <v>TAB</v>
      </c>
      <c r="AF118" t="str">
        <f t="shared" si="38"/>
        <v>TAB</v>
      </c>
    </row>
    <row r="119" spans="1:32" ht="13" x14ac:dyDescent="0.3">
      <c r="A119" s="20">
        <v>110</v>
      </c>
      <c r="B119" s="10"/>
      <c r="C119" s="11"/>
      <c r="D119" s="15"/>
      <c r="E119" s="39" t="s">
        <v>145</v>
      </c>
      <c r="F119" s="15"/>
      <c r="G119" s="15" t="s">
        <v>50</v>
      </c>
      <c r="H119" s="31">
        <f t="shared" si="31"/>
        <v>0</v>
      </c>
      <c r="I119" s="35"/>
      <c r="J119" s="40"/>
      <c r="K119" s="36">
        <f t="shared" si="32"/>
        <v>0</v>
      </c>
      <c r="L119" s="40"/>
      <c r="M119" s="37">
        <f t="shared" si="30"/>
        <v>0</v>
      </c>
      <c r="N119" s="58" t="str">
        <f t="shared" si="40"/>
        <v>OK</v>
      </c>
      <c r="O119" s="58" t="str">
        <f t="shared" si="33"/>
        <v>OK</v>
      </c>
      <c r="P119" t="str">
        <f t="shared" si="39"/>
        <v xml:space="preserve">..000000..     </v>
      </c>
      <c r="Z119">
        <f t="shared" si="34"/>
        <v>0</v>
      </c>
      <c r="AA119" t="s">
        <v>146</v>
      </c>
      <c r="AB119" t="str">
        <f t="shared" si="35"/>
        <v>..000000..     .000000000</v>
      </c>
      <c r="AC119" t="s">
        <v>146</v>
      </c>
      <c r="AD119">
        <f t="shared" si="36"/>
        <v>0</v>
      </c>
      <c r="AE119" t="str">
        <f t="shared" si="37"/>
        <v>TAB</v>
      </c>
      <c r="AF119" t="str">
        <f t="shared" si="38"/>
        <v>TAB</v>
      </c>
    </row>
    <row r="120" spans="1:32" ht="13" x14ac:dyDescent="0.3">
      <c r="A120" s="20">
        <v>111</v>
      </c>
      <c r="B120" s="10"/>
      <c r="C120" s="11"/>
      <c r="D120" s="15"/>
      <c r="E120" s="39" t="s">
        <v>145</v>
      </c>
      <c r="F120" s="15"/>
      <c r="G120" s="15" t="s">
        <v>50</v>
      </c>
      <c r="H120" s="31">
        <f t="shared" si="31"/>
        <v>0</v>
      </c>
      <c r="I120" s="35"/>
      <c r="J120" s="40"/>
      <c r="K120" s="36">
        <f t="shared" si="32"/>
        <v>0</v>
      </c>
      <c r="L120" s="40"/>
      <c r="M120" s="37">
        <f t="shared" si="30"/>
        <v>0</v>
      </c>
      <c r="N120" s="58" t="str">
        <f t="shared" si="40"/>
        <v>OK</v>
      </c>
      <c r="O120" s="58" t="str">
        <f t="shared" si="33"/>
        <v>OK</v>
      </c>
      <c r="P120" t="str">
        <f t="shared" si="39"/>
        <v xml:space="preserve">..000000..     </v>
      </c>
      <c r="Z120">
        <f t="shared" si="34"/>
        <v>0</v>
      </c>
      <c r="AA120" t="s">
        <v>146</v>
      </c>
      <c r="AB120" t="str">
        <f t="shared" si="35"/>
        <v>..000000..     .000000000</v>
      </c>
      <c r="AC120" t="s">
        <v>146</v>
      </c>
      <c r="AD120">
        <f t="shared" si="36"/>
        <v>0</v>
      </c>
      <c r="AE120" t="str">
        <f t="shared" si="37"/>
        <v>TAB</v>
      </c>
      <c r="AF120" t="str">
        <f t="shared" si="38"/>
        <v>TAB</v>
      </c>
    </row>
    <row r="121" spans="1:32" ht="13" x14ac:dyDescent="0.3">
      <c r="A121" s="20">
        <v>112</v>
      </c>
      <c r="B121" s="10"/>
      <c r="C121" s="11"/>
      <c r="D121" s="15"/>
      <c r="E121" s="39" t="s">
        <v>145</v>
      </c>
      <c r="F121" s="15"/>
      <c r="G121" s="15" t="s">
        <v>50</v>
      </c>
      <c r="H121" s="31">
        <f t="shared" si="31"/>
        <v>0</v>
      </c>
      <c r="I121" s="35"/>
      <c r="J121" s="40"/>
      <c r="K121" s="36">
        <f t="shared" si="32"/>
        <v>0</v>
      </c>
      <c r="L121" s="40"/>
      <c r="M121" s="37">
        <f t="shared" si="30"/>
        <v>0</v>
      </c>
      <c r="N121" s="58" t="str">
        <f t="shared" si="40"/>
        <v>OK</v>
      </c>
      <c r="O121" s="58" t="str">
        <f t="shared" si="33"/>
        <v>OK</v>
      </c>
      <c r="P121" t="str">
        <f t="shared" si="39"/>
        <v xml:space="preserve">..000000..     </v>
      </c>
      <c r="Z121">
        <f t="shared" si="34"/>
        <v>0</v>
      </c>
      <c r="AA121" t="s">
        <v>146</v>
      </c>
      <c r="AB121" t="str">
        <f t="shared" si="35"/>
        <v>..000000..     .000000000</v>
      </c>
      <c r="AC121" t="s">
        <v>146</v>
      </c>
      <c r="AD121">
        <f t="shared" si="36"/>
        <v>0</v>
      </c>
      <c r="AE121" t="str">
        <f t="shared" si="37"/>
        <v>TAB</v>
      </c>
      <c r="AF121" t="str">
        <f t="shared" si="38"/>
        <v>TAB</v>
      </c>
    </row>
    <row r="122" spans="1:32" ht="13" x14ac:dyDescent="0.3">
      <c r="A122" s="20">
        <v>113</v>
      </c>
      <c r="B122" s="10"/>
      <c r="C122" s="11"/>
      <c r="D122" s="15"/>
      <c r="E122" s="39" t="s">
        <v>145</v>
      </c>
      <c r="F122" s="15"/>
      <c r="G122" s="15" t="s">
        <v>50</v>
      </c>
      <c r="H122" s="31">
        <f t="shared" si="31"/>
        <v>0</v>
      </c>
      <c r="I122" s="35"/>
      <c r="J122" s="40"/>
      <c r="K122" s="36">
        <f t="shared" si="32"/>
        <v>0</v>
      </c>
      <c r="L122" s="40"/>
      <c r="M122" s="37">
        <f t="shared" si="30"/>
        <v>0</v>
      </c>
      <c r="N122" s="58" t="str">
        <f t="shared" si="40"/>
        <v>OK</v>
      </c>
      <c r="O122" s="58" t="str">
        <f t="shared" si="33"/>
        <v>OK</v>
      </c>
      <c r="P122" t="str">
        <f t="shared" si="39"/>
        <v xml:space="preserve">..000000..     </v>
      </c>
      <c r="Z122">
        <f t="shared" si="34"/>
        <v>0</v>
      </c>
      <c r="AA122" t="s">
        <v>146</v>
      </c>
      <c r="AB122" t="str">
        <f t="shared" si="35"/>
        <v>..000000..     .000000000</v>
      </c>
      <c r="AC122" t="s">
        <v>146</v>
      </c>
      <c r="AD122">
        <f t="shared" si="36"/>
        <v>0</v>
      </c>
      <c r="AE122" t="str">
        <f t="shared" si="37"/>
        <v>TAB</v>
      </c>
      <c r="AF122" t="str">
        <f t="shared" si="38"/>
        <v>TAB</v>
      </c>
    </row>
    <row r="123" spans="1:32" ht="13" x14ac:dyDescent="0.3">
      <c r="A123" s="20">
        <v>114</v>
      </c>
      <c r="B123" s="10"/>
      <c r="C123" s="11"/>
      <c r="D123" s="15"/>
      <c r="E123" s="39" t="s">
        <v>145</v>
      </c>
      <c r="F123" s="15"/>
      <c r="G123" s="15" t="s">
        <v>50</v>
      </c>
      <c r="H123" s="31">
        <f t="shared" si="31"/>
        <v>0</v>
      </c>
      <c r="I123" s="35"/>
      <c r="J123" s="40"/>
      <c r="K123" s="36">
        <f t="shared" si="32"/>
        <v>0</v>
      </c>
      <c r="L123" s="40"/>
      <c r="M123" s="37">
        <f t="shared" si="30"/>
        <v>0</v>
      </c>
      <c r="N123" s="58" t="str">
        <f t="shared" si="40"/>
        <v>OK</v>
      </c>
      <c r="O123" s="58" t="str">
        <f t="shared" si="33"/>
        <v>OK</v>
      </c>
      <c r="P123" t="str">
        <f t="shared" si="39"/>
        <v xml:space="preserve">..000000..     </v>
      </c>
      <c r="Z123">
        <f t="shared" si="34"/>
        <v>0</v>
      </c>
      <c r="AA123" t="s">
        <v>146</v>
      </c>
      <c r="AB123" t="str">
        <f t="shared" si="35"/>
        <v>..000000..     .000000000</v>
      </c>
      <c r="AC123" t="s">
        <v>146</v>
      </c>
      <c r="AD123">
        <f t="shared" si="36"/>
        <v>0</v>
      </c>
      <c r="AE123" t="str">
        <f t="shared" si="37"/>
        <v>TAB</v>
      </c>
      <c r="AF123" t="str">
        <f t="shared" si="38"/>
        <v>TAB</v>
      </c>
    </row>
    <row r="124" spans="1:32" ht="13" x14ac:dyDescent="0.3">
      <c r="A124" s="20">
        <v>115</v>
      </c>
      <c r="B124" s="10"/>
      <c r="C124" s="11"/>
      <c r="D124" s="15"/>
      <c r="E124" s="39" t="s">
        <v>145</v>
      </c>
      <c r="F124" s="15"/>
      <c r="G124" s="15" t="s">
        <v>50</v>
      </c>
      <c r="H124" s="31">
        <f t="shared" si="31"/>
        <v>0</v>
      </c>
      <c r="I124" s="35"/>
      <c r="J124" s="40"/>
      <c r="K124" s="36">
        <f t="shared" si="32"/>
        <v>0</v>
      </c>
      <c r="L124" s="40"/>
      <c r="M124" s="37">
        <f t="shared" si="30"/>
        <v>0</v>
      </c>
      <c r="N124" s="58" t="str">
        <f t="shared" si="40"/>
        <v>OK</v>
      </c>
      <c r="O124" s="58" t="str">
        <f t="shared" si="33"/>
        <v>OK</v>
      </c>
      <c r="P124" t="str">
        <f t="shared" si="39"/>
        <v xml:space="preserve">..000000..     </v>
      </c>
      <c r="Z124">
        <f t="shared" si="34"/>
        <v>0</v>
      </c>
      <c r="AA124" t="s">
        <v>146</v>
      </c>
      <c r="AB124" t="str">
        <f t="shared" si="35"/>
        <v>..000000..     .000000000</v>
      </c>
      <c r="AC124" t="s">
        <v>146</v>
      </c>
      <c r="AD124">
        <f t="shared" si="36"/>
        <v>0</v>
      </c>
      <c r="AE124" t="str">
        <f t="shared" si="37"/>
        <v>TAB</v>
      </c>
      <c r="AF124" t="str">
        <f t="shared" si="38"/>
        <v>TAB</v>
      </c>
    </row>
    <row r="125" spans="1:32" ht="13" x14ac:dyDescent="0.3">
      <c r="A125" s="20">
        <v>116</v>
      </c>
      <c r="B125" s="10"/>
      <c r="C125" s="11"/>
      <c r="D125" s="15"/>
      <c r="E125" s="39" t="s">
        <v>145</v>
      </c>
      <c r="F125" s="15"/>
      <c r="G125" s="15" t="s">
        <v>50</v>
      </c>
      <c r="H125" s="31">
        <f t="shared" si="31"/>
        <v>0</v>
      </c>
      <c r="I125" s="35"/>
      <c r="J125" s="40"/>
      <c r="K125" s="36">
        <f t="shared" si="32"/>
        <v>0</v>
      </c>
      <c r="L125" s="40"/>
      <c r="M125" s="37">
        <f t="shared" si="30"/>
        <v>0</v>
      </c>
      <c r="N125" s="58" t="str">
        <f t="shared" si="40"/>
        <v>OK</v>
      </c>
      <c r="O125" s="58" t="str">
        <f t="shared" si="33"/>
        <v>OK</v>
      </c>
      <c r="P125" t="str">
        <f t="shared" si="39"/>
        <v xml:space="preserve">..000000..     </v>
      </c>
      <c r="Z125">
        <f t="shared" si="34"/>
        <v>0</v>
      </c>
      <c r="AA125" t="s">
        <v>146</v>
      </c>
      <c r="AB125" t="str">
        <f t="shared" si="35"/>
        <v>..000000..     .000000000</v>
      </c>
      <c r="AC125" t="s">
        <v>146</v>
      </c>
      <c r="AD125">
        <f t="shared" si="36"/>
        <v>0</v>
      </c>
      <c r="AE125" t="str">
        <f t="shared" si="37"/>
        <v>TAB</v>
      </c>
      <c r="AF125" t="str">
        <f t="shared" si="38"/>
        <v>TAB</v>
      </c>
    </row>
    <row r="126" spans="1:32" ht="13" x14ac:dyDescent="0.3">
      <c r="A126" s="20">
        <v>117</v>
      </c>
      <c r="B126" s="10"/>
      <c r="C126" s="11"/>
      <c r="D126" s="15"/>
      <c r="E126" s="39" t="s">
        <v>145</v>
      </c>
      <c r="F126" s="15"/>
      <c r="G126" s="15" t="s">
        <v>50</v>
      </c>
      <c r="H126" s="31">
        <f t="shared" si="31"/>
        <v>0</v>
      </c>
      <c r="I126" s="35"/>
      <c r="J126" s="40"/>
      <c r="K126" s="36">
        <f t="shared" si="32"/>
        <v>0</v>
      </c>
      <c r="L126" s="40"/>
      <c r="M126" s="37">
        <f t="shared" si="30"/>
        <v>0</v>
      </c>
      <c r="N126" s="58" t="str">
        <f t="shared" si="40"/>
        <v>OK</v>
      </c>
      <c r="O126" s="58" t="str">
        <f t="shared" si="33"/>
        <v>OK</v>
      </c>
      <c r="P126" t="str">
        <f t="shared" si="39"/>
        <v xml:space="preserve">..000000..     </v>
      </c>
      <c r="Z126">
        <f t="shared" si="34"/>
        <v>0</v>
      </c>
      <c r="AA126" t="s">
        <v>146</v>
      </c>
      <c r="AB126" t="str">
        <f t="shared" si="35"/>
        <v>..000000..     .000000000</v>
      </c>
      <c r="AC126" t="s">
        <v>146</v>
      </c>
      <c r="AD126">
        <f t="shared" si="36"/>
        <v>0</v>
      </c>
      <c r="AE126" t="str">
        <f t="shared" si="37"/>
        <v>TAB</v>
      </c>
      <c r="AF126" t="str">
        <f t="shared" si="38"/>
        <v>TAB</v>
      </c>
    </row>
    <row r="127" spans="1:32" ht="13" x14ac:dyDescent="0.3">
      <c r="A127" s="20">
        <v>118</v>
      </c>
      <c r="B127" s="71"/>
      <c r="C127" s="11"/>
      <c r="D127" s="64"/>
      <c r="E127" s="65" t="s">
        <v>145</v>
      </c>
      <c r="F127" s="15"/>
      <c r="G127" s="15"/>
      <c r="H127" s="31">
        <f t="shared" si="31"/>
        <v>0</v>
      </c>
      <c r="I127" s="35"/>
      <c r="J127" s="40"/>
      <c r="K127" s="36">
        <f t="shared" si="32"/>
        <v>0</v>
      </c>
      <c r="L127" s="40"/>
      <c r="M127" s="37">
        <f t="shared" ref="M127:M183" si="41">ROUND(I127+K127,0)</f>
        <v>0</v>
      </c>
      <c r="N127" s="58" t="str">
        <f t="shared" si="40"/>
        <v>OK</v>
      </c>
      <c r="O127" s="58" t="str">
        <f t="shared" si="33"/>
        <v>OK</v>
      </c>
      <c r="P127" t="str">
        <f t="shared" si="39"/>
        <v>..000000..</v>
      </c>
      <c r="Z127">
        <f t="shared" si="34"/>
        <v>0</v>
      </c>
      <c r="AA127" t="s">
        <v>146</v>
      </c>
      <c r="AB127" t="str">
        <f t="shared" si="35"/>
        <v>..000000...000000000</v>
      </c>
      <c r="AC127" t="s">
        <v>146</v>
      </c>
      <c r="AD127">
        <f t="shared" si="36"/>
        <v>0</v>
      </c>
      <c r="AE127" t="str">
        <f t="shared" si="37"/>
        <v>TAB</v>
      </c>
      <c r="AF127" t="str">
        <f t="shared" si="38"/>
        <v>TAB</v>
      </c>
    </row>
    <row r="128" spans="1:32" ht="13" x14ac:dyDescent="0.3">
      <c r="A128" s="20">
        <v>119</v>
      </c>
      <c r="B128" s="71"/>
      <c r="C128" s="11"/>
      <c r="D128" s="64"/>
      <c r="E128" s="65" t="s">
        <v>145</v>
      </c>
      <c r="F128" s="15"/>
      <c r="G128" s="15"/>
      <c r="H128" s="31">
        <f t="shared" si="31"/>
        <v>0</v>
      </c>
      <c r="I128" s="35"/>
      <c r="J128" s="40"/>
      <c r="K128" s="36">
        <f t="shared" si="32"/>
        <v>0</v>
      </c>
      <c r="L128" s="40"/>
      <c r="M128" s="37">
        <f t="shared" si="41"/>
        <v>0</v>
      </c>
      <c r="N128" s="58" t="str">
        <f t="shared" si="40"/>
        <v>OK</v>
      </c>
      <c r="O128" s="58" t="str">
        <f t="shared" si="33"/>
        <v>OK</v>
      </c>
      <c r="P128" t="str">
        <f t="shared" si="39"/>
        <v>..000000..</v>
      </c>
      <c r="Z128">
        <f t="shared" si="34"/>
        <v>0</v>
      </c>
      <c r="AA128" t="s">
        <v>146</v>
      </c>
      <c r="AB128" t="str">
        <f t="shared" si="35"/>
        <v>..000000...000000000</v>
      </c>
      <c r="AC128" t="s">
        <v>146</v>
      </c>
      <c r="AD128">
        <f t="shared" si="36"/>
        <v>0</v>
      </c>
      <c r="AE128" t="str">
        <f t="shared" si="37"/>
        <v>TAB</v>
      </c>
      <c r="AF128" t="str">
        <f t="shared" si="38"/>
        <v>TAB</v>
      </c>
    </row>
    <row r="129" spans="1:32" ht="13" x14ac:dyDescent="0.3">
      <c r="A129" s="20">
        <v>120</v>
      </c>
      <c r="B129" s="71"/>
      <c r="C129" s="11"/>
      <c r="D129" s="64"/>
      <c r="E129" s="39" t="s">
        <v>145</v>
      </c>
      <c r="F129" s="15"/>
      <c r="G129" s="15"/>
      <c r="H129" s="31">
        <f t="shared" si="31"/>
        <v>0</v>
      </c>
      <c r="I129" s="35"/>
      <c r="J129" s="40"/>
      <c r="K129" s="36">
        <f t="shared" si="32"/>
        <v>0</v>
      </c>
      <c r="L129" s="40"/>
      <c r="M129" s="37">
        <f t="shared" si="41"/>
        <v>0</v>
      </c>
      <c r="N129" s="58" t="str">
        <f t="shared" si="40"/>
        <v>OK</v>
      </c>
      <c r="O129" s="58" t="str">
        <f t="shared" si="33"/>
        <v>OK</v>
      </c>
      <c r="P129" t="str">
        <f t="shared" si="39"/>
        <v>..000000..</v>
      </c>
      <c r="Z129">
        <f t="shared" si="34"/>
        <v>0</v>
      </c>
      <c r="AA129" t="s">
        <v>146</v>
      </c>
      <c r="AB129" t="str">
        <f t="shared" si="35"/>
        <v>..000000...000000000</v>
      </c>
      <c r="AC129" t="s">
        <v>146</v>
      </c>
      <c r="AD129">
        <f t="shared" si="36"/>
        <v>0</v>
      </c>
      <c r="AE129" t="str">
        <f t="shared" si="37"/>
        <v>TAB</v>
      </c>
      <c r="AF129" t="str">
        <f t="shared" si="38"/>
        <v>TAB</v>
      </c>
    </row>
    <row r="130" spans="1:32" ht="13" x14ac:dyDescent="0.3">
      <c r="A130" s="20">
        <v>121</v>
      </c>
      <c r="B130" s="71"/>
      <c r="C130" s="11"/>
      <c r="D130" s="64"/>
      <c r="E130" s="39" t="s">
        <v>145</v>
      </c>
      <c r="F130" s="15"/>
      <c r="G130" s="15"/>
      <c r="H130" s="31">
        <f t="shared" si="31"/>
        <v>0</v>
      </c>
      <c r="I130" s="35"/>
      <c r="J130" s="40"/>
      <c r="K130" s="36">
        <f t="shared" si="32"/>
        <v>0</v>
      </c>
      <c r="L130" s="40"/>
      <c r="M130" s="37">
        <f t="shared" si="41"/>
        <v>0</v>
      </c>
      <c r="N130" s="58" t="str">
        <f t="shared" si="40"/>
        <v>OK</v>
      </c>
      <c r="O130" s="58" t="str">
        <f t="shared" si="33"/>
        <v>OK</v>
      </c>
      <c r="P130" t="str">
        <f t="shared" si="39"/>
        <v>..000000..</v>
      </c>
      <c r="Z130">
        <f t="shared" si="34"/>
        <v>0</v>
      </c>
      <c r="AA130" t="s">
        <v>146</v>
      </c>
      <c r="AB130" t="str">
        <f t="shared" si="35"/>
        <v>..000000...000000000</v>
      </c>
      <c r="AC130" t="s">
        <v>146</v>
      </c>
      <c r="AD130">
        <f t="shared" si="36"/>
        <v>0</v>
      </c>
      <c r="AE130" t="str">
        <f t="shared" si="37"/>
        <v>TAB</v>
      </c>
      <c r="AF130" t="str">
        <f t="shared" si="38"/>
        <v>TAB</v>
      </c>
    </row>
    <row r="131" spans="1:32" ht="13" x14ac:dyDescent="0.3">
      <c r="A131" s="20">
        <v>122</v>
      </c>
      <c r="B131" s="71"/>
      <c r="C131" s="11"/>
      <c r="D131" s="64"/>
      <c r="E131" s="39" t="s">
        <v>145</v>
      </c>
      <c r="F131" s="15"/>
      <c r="G131" s="15"/>
      <c r="H131" s="31">
        <f t="shared" si="31"/>
        <v>0</v>
      </c>
      <c r="I131" s="35"/>
      <c r="J131" s="40"/>
      <c r="K131" s="36">
        <f t="shared" si="32"/>
        <v>0</v>
      </c>
      <c r="L131" s="40"/>
      <c r="M131" s="37">
        <f t="shared" si="41"/>
        <v>0</v>
      </c>
      <c r="N131" s="58" t="str">
        <f t="shared" si="40"/>
        <v>OK</v>
      </c>
      <c r="O131" s="58" t="str">
        <f t="shared" si="33"/>
        <v>OK</v>
      </c>
      <c r="P131" t="str">
        <f t="shared" si="39"/>
        <v>..000000..</v>
      </c>
      <c r="Z131">
        <f t="shared" si="34"/>
        <v>0</v>
      </c>
      <c r="AA131" t="s">
        <v>146</v>
      </c>
      <c r="AB131" t="str">
        <f t="shared" si="35"/>
        <v>..000000...000000000</v>
      </c>
      <c r="AC131" t="s">
        <v>146</v>
      </c>
      <c r="AD131">
        <f t="shared" si="36"/>
        <v>0</v>
      </c>
      <c r="AE131" t="str">
        <f t="shared" si="37"/>
        <v>TAB</v>
      </c>
      <c r="AF131" t="str">
        <f t="shared" si="38"/>
        <v>TAB</v>
      </c>
    </row>
    <row r="132" spans="1:32" ht="13" x14ac:dyDescent="0.3">
      <c r="A132" s="20">
        <v>123</v>
      </c>
      <c r="B132" s="71"/>
      <c r="C132" s="11"/>
      <c r="D132" s="64"/>
      <c r="E132" s="39" t="s">
        <v>145</v>
      </c>
      <c r="F132" s="15"/>
      <c r="G132" s="15"/>
      <c r="H132" s="31">
        <f t="shared" si="31"/>
        <v>0</v>
      </c>
      <c r="I132" s="35"/>
      <c r="J132" s="40"/>
      <c r="K132" s="36">
        <f t="shared" si="32"/>
        <v>0</v>
      </c>
      <c r="L132" s="40"/>
      <c r="M132" s="37">
        <f t="shared" si="41"/>
        <v>0</v>
      </c>
      <c r="N132" s="58" t="str">
        <f t="shared" si="40"/>
        <v>OK</v>
      </c>
      <c r="O132" s="58" t="str">
        <f t="shared" si="33"/>
        <v>OK</v>
      </c>
      <c r="P132" t="str">
        <f t="shared" si="39"/>
        <v>..000000..</v>
      </c>
      <c r="Z132">
        <f t="shared" si="34"/>
        <v>0</v>
      </c>
      <c r="AA132" t="s">
        <v>146</v>
      </c>
      <c r="AB132" t="str">
        <f t="shared" si="35"/>
        <v>..000000...000000000</v>
      </c>
      <c r="AC132" t="s">
        <v>146</v>
      </c>
      <c r="AD132">
        <f t="shared" si="36"/>
        <v>0</v>
      </c>
      <c r="AE132" t="str">
        <f t="shared" si="37"/>
        <v>TAB</v>
      </c>
      <c r="AF132" t="str">
        <f t="shared" si="38"/>
        <v>TAB</v>
      </c>
    </row>
    <row r="133" spans="1:32" ht="13" x14ac:dyDescent="0.3">
      <c r="A133" s="20">
        <v>124</v>
      </c>
      <c r="B133" s="59"/>
      <c r="C133" s="11"/>
      <c r="D133" s="15"/>
      <c r="E133" s="39" t="s">
        <v>145</v>
      </c>
      <c r="F133" s="15"/>
      <c r="G133" s="15"/>
      <c r="H133" s="31">
        <f t="shared" si="31"/>
        <v>0</v>
      </c>
      <c r="I133" s="35"/>
      <c r="J133" s="40"/>
      <c r="K133" s="36">
        <f t="shared" si="32"/>
        <v>0</v>
      </c>
      <c r="L133" s="40"/>
      <c r="M133" s="37">
        <f t="shared" si="41"/>
        <v>0</v>
      </c>
      <c r="N133" s="58" t="str">
        <f t="shared" si="40"/>
        <v>OK</v>
      </c>
      <c r="O133" s="58" t="str">
        <f t="shared" si="33"/>
        <v>OK</v>
      </c>
      <c r="P133" t="str">
        <f t="shared" si="39"/>
        <v>..000000..</v>
      </c>
      <c r="Z133">
        <f t="shared" si="34"/>
        <v>0</v>
      </c>
      <c r="AA133" t="s">
        <v>146</v>
      </c>
      <c r="AB133" t="str">
        <f t="shared" si="35"/>
        <v>..000000...000000000</v>
      </c>
      <c r="AC133" t="s">
        <v>146</v>
      </c>
      <c r="AD133">
        <f t="shared" si="36"/>
        <v>0</v>
      </c>
      <c r="AE133" t="str">
        <f t="shared" si="37"/>
        <v>TAB</v>
      </c>
      <c r="AF133" t="str">
        <f t="shared" si="38"/>
        <v>TAB</v>
      </c>
    </row>
    <row r="134" spans="1:32" ht="13" x14ac:dyDescent="0.3">
      <c r="A134" s="20">
        <v>125</v>
      </c>
      <c r="B134" s="10"/>
      <c r="C134" s="11"/>
      <c r="D134" s="15"/>
      <c r="E134" s="39" t="s">
        <v>145</v>
      </c>
      <c r="F134" s="15"/>
      <c r="G134" s="15"/>
      <c r="H134" s="31">
        <f t="shared" si="31"/>
        <v>0</v>
      </c>
      <c r="I134" s="35"/>
      <c r="J134" s="40"/>
      <c r="K134" s="36">
        <f t="shared" si="32"/>
        <v>0</v>
      </c>
      <c r="L134" s="40"/>
      <c r="M134" s="37">
        <f t="shared" si="41"/>
        <v>0</v>
      </c>
      <c r="N134" s="58" t="str">
        <f t="shared" si="40"/>
        <v>OK</v>
      </c>
      <c r="O134" s="58" t="str">
        <f t="shared" si="33"/>
        <v>OK</v>
      </c>
      <c r="P134" t="str">
        <f t="shared" si="39"/>
        <v>..000000..</v>
      </c>
      <c r="Z134">
        <f t="shared" si="34"/>
        <v>0</v>
      </c>
      <c r="AA134" t="s">
        <v>146</v>
      </c>
      <c r="AB134" t="str">
        <f t="shared" si="35"/>
        <v>..000000...000000000</v>
      </c>
      <c r="AC134" t="s">
        <v>146</v>
      </c>
      <c r="AD134">
        <f t="shared" si="36"/>
        <v>0</v>
      </c>
      <c r="AE134" t="str">
        <f t="shared" si="37"/>
        <v>TAB</v>
      </c>
      <c r="AF134" t="str">
        <f t="shared" si="38"/>
        <v>TAB</v>
      </c>
    </row>
    <row r="135" spans="1:32" ht="13" x14ac:dyDescent="0.3">
      <c r="A135" s="20">
        <v>126</v>
      </c>
      <c r="B135" s="10"/>
      <c r="C135" s="11"/>
      <c r="D135" s="15"/>
      <c r="E135" s="39" t="s">
        <v>145</v>
      </c>
      <c r="F135" s="15"/>
      <c r="G135" s="15"/>
      <c r="H135" s="31">
        <f t="shared" si="31"/>
        <v>0</v>
      </c>
      <c r="I135" s="35"/>
      <c r="J135" s="40"/>
      <c r="K135" s="36">
        <f t="shared" si="32"/>
        <v>0</v>
      </c>
      <c r="L135" s="40"/>
      <c r="M135" s="37">
        <f t="shared" si="41"/>
        <v>0</v>
      </c>
      <c r="N135" s="58" t="str">
        <f t="shared" si="40"/>
        <v>OK</v>
      </c>
      <c r="O135" s="58" t="str">
        <f t="shared" si="33"/>
        <v>OK</v>
      </c>
      <c r="P135" t="str">
        <f t="shared" si="39"/>
        <v>..000000..</v>
      </c>
      <c r="Z135">
        <f t="shared" si="34"/>
        <v>0</v>
      </c>
      <c r="AA135" t="s">
        <v>146</v>
      </c>
      <c r="AB135" t="str">
        <f t="shared" si="35"/>
        <v>..000000...000000000</v>
      </c>
      <c r="AC135" t="s">
        <v>146</v>
      </c>
      <c r="AD135">
        <f t="shared" si="36"/>
        <v>0</v>
      </c>
      <c r="AE135" t="str">
        <f t="shared" si="37"/>
        <v>TAB</v>
      </c>
      <c r="AF135" t="str">
        <f t="shared" si="38"/>
        <v>TAB</v>
      </c>
    </row>
    <row r="136" spans="1:32" ht="13" x14ac:dyDescent="0.3">
      <c r="A136" s="20">
        <v>127</v>
      </c>
      <c r="B136" s="10"/>
      <c r="C136" s="11"/>
      <c r="D136" s="15"/>
      <c r="E136" s="39" t="s">
        <v>145</v>
      </c>
      <c r="F136" s="15"/>
      <c r="G136" s="15" t="s">
        <v>50</v>
      </c>
      <c r="H136" s="31">
        <f t="shared" si="31"/>
        <v>0</v>
      </c>
      <c r="I136" s="35"/>
      <c r="J136" s="40"/>
      <c r="K136" s="36">
        <f t="shared" si="32"/>
        <v>0</v>
      </c>
      <c r="L136" s="40"/>
      <c r="M136" s="37">
        <f t="shared" si="41"/>
        <v>0</v>
      </c>
      <c r="N136" s="58" t="str">
        <f t="shared" si="40"/>
        <v>OK</v>
      </c>
      <c r="O136" s="58" t="str">
        <f t="shared" si="33"/>
        <v>OK</v>
      </c>
      <c r="P136" t="str">
        <f t="shared" si="39"/>
        <v xml:space="preserve">..000000..     </v>
      </c>
      <c r="Z136">
        <f t="shared" si="34"/>
        <v>0</v>
      </c>
      <c r="AA136" t="s">
        <v>146</v>
      </c>
      <c r="AB136" t="str">
        <f t="shared" si="35"/>
        <v>..000000..     .000000000</v>
      </c>
      <c r="AC136" t="s">
        <v>146</v>
      </c>
      <c r="AD136">
        <f t="shared" si="36"/>
        <v>0</v>
      </c>
      <c r="AE136" t="str">
        <f t="shared" si="37"/>
        <v>TAB</v>
      </c>
      <c r="AF136" t="str">
        <f t="shared" si="38"/>
        <v>TAB</v>
      </c>
    </row>
    <row r="137" spans="1:32" ht="13" x14ac:dyDescent="0.3">
      <c r="A137" s="20">
        <v>128</v>
      </c>
      <c r="B137" s="10"/>
      <c r="C137" s="11"/>
      <c r="D137" s="15"/>
      <c r="E137" s="39" t="s">
        <v>145</v>
      </c>
      <c r="F137" s="15"/>
      <c r="G137" s="15" t="s">
        <v>50</v>
      </c>
      <c r="H137" s="31">
        <f t="shared" si="31"/>
        <v>0</v>
      </c>
      <c r="I137" s="35"/>
      <c r="J137" s="40"/>
      <c r="K137" s="36">
        <f t="shared" si="32"/>
        <v>0</v>
      </c>
      <c r="L137" s="40"/>
      <c r="M137" s="37">
        <f t="shared" si="41"/>
        <v>0</v>
      </c>
      <c r="N137" s="58" t="str">
        <f t="shared" si="40"/>
        <v>OK</v>
      </c>
      <c r="O137" s="58" t="str">
        <f t="shared" si="33"/>
        <v>OK</v>
      </c>
      <c r="P137" t="str">
        <f t="shared" si="39"/>
        <v xml:space="preserve">..000000..     </v>
      </c>
      <c r="Z137">
        <f t="shared" si="34"/>
        <v>0</v>
      </c>
      <c r="AA137" t="s">
        <v>146</v>
      </c>
      <c r="AB137" t="str">
        <f t="shared" si="35"/>
        <v>..000000..     .000000000</v>
      </c>
      <c r="AC137" t="s">
        <v>146</v>
      </c>
      <c r="AD137">
        <f t="shared" si="36"/>
        <v>0</v>
      </c>
      <c r="AE137" t="str">
        <f t="shared" si="37"/>
        <v>TAB</v>
      </c>
      <c r="AF137" t="str">
        <f t="shared" si="38"/>
        <v>TAB</v>
      </c>
    </row>
    <row r="138" spans="1:32" ht="13" x14ac:dyDescent="0.3">
      <c r="A138" s="20">
        <v>129</v>
      </c>
      <c r="B138" s="10"/>
      <c r="C138" s="11"/>
      <c r="D138" s="15"/>
      <c r="E138" s="39" t="s">
        <v>145</v>
      </c>
      <c r="F138" s="15"/>
      <c r="G138" s="15" t="s">
        <v>50</v>
      </c>
      <c r="H138" s="31">
        <f t="shared" si="31"/>
        <v>0</v>
      </c>
      <c r="I138" s="35"/>
      <c r="J138" s="40"/>
      <c r="K138" s="36">
        <f t="shared" si="32"/>
        <v>0</v>
      </c>
      <c r="L138" s="40"/>
      <c r="M138" s="37">
        <f t="shared" si="41"/>
        <v>0</v>
      </c>
      <c r="N138" s="58" t="str">
        <f t="shared" si="40"/>
        <v>OK</v>
      </c>
      <c r="O138" s="58" t="str">
        <f t="shared" si="33"/>
        <v>OK</v>
      </c>
      <c r="P138" t="str">
        <f t="shared" si="39"/>
        <v xml:space="preserve">..000000..     </v>
      </c>
      <c r="Z138">
        <f t="shared" si="34"/>
        <v>0</v>
      </c>
      <c r="AA138" t="s">
        <v>146</v>
      </c>
      <c r="AB138" t="str">
        <f t="shared" si="35"/>
        <v>..000000..     .000000000</v>
      </c>
      <c r="AC138" t="s">
        <v>146</v>
      </c>
      <c r="AD138">
        <f t="shared" si="36"/>
        <v>0</v>
      </c>
      <c r="AE138" t="str">
        <f t="shared" si="37"/>
        <v>TAB</v>
      </c>
      <c r="AF138" t="str">
        <f t="shared" si="38"/>
        <v>TAB</v>
      </c>
    </row>
    <row r="139" spans="1:32" ht="13" x14ac:dyDescent="0.3">
      <c r="A139" s="20">
        <v>130</v>
      </c>
      <c r="B139" s="10"/>
      <c r="C139" s="11"/>
      <c r="D139" s="15"/>
      <c r="E139" s="39" t="s">
        <v>145</v>
      </c>
      <c r="F139" s="15"/>
      <c r="G139" s="15" t="s">
        <v>50</v>
      </c>
      <c r="H139" s="31">
        <f t="shared" si="31"/>
        <v>0</v>
      </c>
      <c r="I139" s="35"/>
      <c r="J139" s="40"/>
      <c r="K139" s="36">
        <f t="shared" si="32"/>
        <v>0</v>
      </c>
      <c r="L139" s="40"/>
      <c r="M139" s="37">
        <f t="shared" si="41"/>
        <v>0</v>
      </c>
      <c r="N139" s="58" t="str">
        <f t="shared" si="40"/>
        <v>OK</v>
      </c>
      <c r="O139" s="58" t="str">
        <f t="shared" si="33"/>
        <v>OK</v>
      </c>
      <c r="P139" t="str">
        <f t="shared" si="39"/>
        <v xml:space="preserve">..000000..     </v>
      </c>
      <c r="Z139">
        <f t="shared" si="34"/>
        <v>0</v>
      </c>
      <c r="AA139" t="s">
        <v>146</v>
      </c>
      <c r="AB139" t="str">
        <f t="shared" si="35"/>
        <v>..000000..     .000000000</v>
      </c>
      <c r="AC139" t="s">
        <v>146</v>
      </c>
      <c r="AD139">
        <f t="shared" si="36"/>
        <v>0</v>
      </c>
      <c r="AE139" t="str">
        <f t="shared" si="37"/>
        <v>TAB</v>
      </c>
      <c r="AF139" t="str">
        <f t="shared" si="38"/>
        <v>TAB</v>
      </c>
    </row>
    <row r="140" spans="1:32" ht="13" x14ac:dyDescent="0.3">
      <c r="A140" s="20">
        <v>131</v>
      </c>
      <c r="B140" s="10"/>
      <c r="C140" s="11"/>
      <c r="D140" s="15"/>
      <c r="E140" s="39" t="s">
        <v>145</v>
      </c>
      <c r="F140" s="15"/>
      <c r="G140" s="15" t="s">
        <v>50</v>
      </c>
      <c r="H140" s="31">
        <f t="shared" si="31"/>
        <v>0</v>
      </c>
      <c r="I140" s="35"/>
      <c r="J140" s="40"/>
      <c r="K140" s="36">
        <f t="shared" si="32"/>
        <v>0</v>
      </c>
      <c r="L140" s="40"/>
      <c r="M140" s="37">
        <f t="shared" si="41"/>
        <v>0</v>
      </c>
      <c r="N140" s="58" t="str">
        <f t="shared" si="40"/>
        <v>OK</v>
      </c>
      <c r="O140" s="58" t="str">
        <f t="shared" si="33"/>
        <v>OK</v>
      </c>
      <c r="P140" t="str">
        <f t="shared" si="39"/>
        <v xml:space="preserve">..000000..     </v>
      </c>
      <c r="Z140">
        <f t="shared" si="34"/>
        <v>0</v>
      </c>
      <c r="AA140" t="s">
        <v>146</v>
      </c>
      <c r="AB140" t="str">
        <f t="shared" si="35"/>
        <v>..000000..     .000000000</v>
      </c>
      <c r="AC140" t="s">
        <v>146</v>
      </c>
      <c r="AD140">
        <f t="shared" si="36"/>
        <v>0</v>
      </c>
      <c r="AE140" t="str">
        <f t="shared" si="37"/>
        <v>TAB</v>
      </c>
      <c r="AF140" t="str">
        <f t="shared" si="38"/>
        <v>TAB</v>
      </c>
    </row>
    <row r="141" spans="1:32" ht="13" x14ac:dyDescent="0.3">
      <c r="A141" s="20">
        <v>132</v>
      </c>
      <c r="B141" s="10"/>
      <c r="C141" s="11"/>
      <c r="D141" s="15"/>
      <c r="E141" s="39" t="s">
        <v>145</v>
      </c>
      <c r="F141" s="15"/>
      <c r="G141" s="15" t="s">
        <v>50</v>
      </c>
      <c r="H141" s="31">
        <f t="shared" si="31"/>
        <v>0</v>
      </c>
      <c r="I141" s="35"/>
      <c r="J141" s="40"/>
      <c r="K141" s="36">
        <f t="shared" si="32"/>
        <v>0</v>
      </c>
      <c r="L141" s="40"/>
      <c r="M141" s="37">
        <f t="shared" si="41"/>
        <v>0</v>
      </c>
      <c r="N141" s="58" t="str">
        <f t="shared" si="40"/>
        <v>OK</v>
      </c>
      <c r="O141" s="58" t="str">
        <f t="shared" si="33"/>
        <v>OK</v>
      </c>
      <c r="P141" t="str">
        <f t="shared" si="39"/>
        <v xml:space="preserve">..000000..     </v>
      </c>
      <c r="Z141">
        <f t="shared" si="34"/>
        <v>0</v>
      </c>
      <c r="AA141" t="s">
        <v>146</v>
      </c>
      <c r="AB141" t="str">
        <f t="shared" si="35"/>
        <v>..000000..     .000000000</v>
      </c>
      <c r="AC141" t="s">
        <v>146</v>
      </c>
      <c r="AD141">
        <f t="shared" si="36"/>
        <v>0</v>
      </c>
      <c r="AE141" t="str">
        <f t="shared" si="37"/>
        <v>TAB</v>
      </c>
      <c r="AF141" t="str">
        <f t="shared" si="38"/>
        <v>TAB</v>
      </c>
    </row>
    <row r="142" spans="1:32" ht="13" x14ac:dyDescent="0.3">
      <c r="A142" s="20">
        <v>133</v>
      </c>
      <c r="B142" s="10"/>
      <c r="C142" s="11"/>
      <c r="D142" s="15"/>
      <c r="E142" s="39" t="s">
        <v>145</v>
      </c>
      <c r="F142" s="15"/>
      <c r="G142" s="15" t="s">
        <v>50</v>
      </c>
      <c r="H142" s="31">
        <f t="shared" si="31"/>
        <v>0</v>
      </c>
      <c r="I142" s="35"/>
      <c r="J142" s="40"/>
      <c r="K142" s="36">
        <f t="shared" si="32"/>
        <v>0</v>
      </c>
      <c r="L142" s="40"/>
      <c r="M142" s="37">
        <f t="shared" si="41"/>
        <v>0</v>
      </c>
      <c r="N142" s="58" t="str">
        <f t="shared" si="40"/>
        <v>OK</v>
      </c>
      <c r="O142" s="58" t="str">
        <f t="shared" si="33"/>
        <v>OK</v>
      </c>
      <c r="P142" t="str">
        <f t="shared" si="39"/>
        <v xml:space="preserve">..000000..     </v>
      </c>
      <c r="Z142">
        <f t="shared" si="34"/>
        <v>0</v>
      </c>
      <c r="AA142" t="s">
        <v>146</v>
      </c>
      <c r="AB142" t="str">
        <f t="shared" si="35"/>
        <v>..000000..     .000000000</v>
      </c>
      <c r="AC142" t="s">
        <v>146</v>
      </c>
      <c r="AD142">
        <f t="shared" si="36"/>
        <v>0</v>
      </c>
      <c r="AE142" t="str">
        <f t="shared" si="37"/>
        <v>TAB</v>
      </c>
      <c r="AF142" t="str">
        <f t="shared" si="38"/>
        <v>TAB</v>
      </c>
    </row>
    <row r="143" spans="1:32" ht="13" x14ac:dyDescent="0.3">
      <c r="A143" s="20">
        <v>134</v>
      </c>
      <c r="B143" s="10"/>
      <c r="C143" s="11"/>
      <c r="D143" s="15"/>
      <c r="E143" s="39" t="s">
        <v>145</v>
      </c>
      <c r="F143" s="15"/>
      <c r="G143" s="15" t="s">
        <v>50</v>
      </c>
      <c r="H143" s="31">
        <f t="shared" si="31"/>
        <v>0</v>
      </c>
      <c r="I143" s="35"/>
      <c r="J143" s="40"/>
      <c r="K143" s="36">
        <f t="shared" si="32"/>
        <v>0</v>
      </c>
      <c r="L143" s="40"/>
      <c r="M143" s="37">
        <f t="shared" si="41"/>
        <v>0</v>
      </c>
      <c r="N143" s="58" t="str">
        <f t="shared" si="40"/>
        <v>OK</v>
      </c>
      <c r="O143" s="58" t="str">
        <f t="shared" si="33"/>
        <v>OK</v>
      </c>
      <c r="P143" t="str">
        <f t="shared" si="39"/>
        <v xml:space="preserve">..000000..     </v>
      </c>
      <c r="Z143">
        <f t="shared" si="34"/>
        <v>0</v>
      </c>
      <c r="AA143" t="s">
        <v>146</v>
      </c>
      <c r="AB143" t="str">
        <f t="shared" si="35"/>
        <v>..000000..     .000000000</v>
      </c>
      <c r="AC143" t="s">
        <v>146</v>
      </c>
      <c r="AD143">
        <f t="shared" si="36"/>
        <v>0</v>
      </c>
      <c r="AE143" t="str">
        <f t="shared" si="37"/>
        <v>TAB</v>
      </c>
      <c r="AF143" t="str">
        <f t="shared" si="38"/>
        <v>TAB</v>
      </c>
    </row>
    <row r="144" spans="1:32" ht="13" x14ac:dyDescent="0.3">
      <c r="A144" s="20">
        <v>135</v>
      </c>
      <c r="B144" s="10"/>
      <c r="C144" s="11"/>
      <c r="D144" s="15"/>
      <c r="E144" s="39" t="s">
        <v>145</v>
      </c>
      <c r="F144" s="15"/>
      <c r="G144" s="15" t="s">
        <v>50</v>
      </c>
      <c r="H144" s="31">
        <f t="shared" si="31"/>
        <v>0</v>
      </c>
      <c r="I144" s="35"/>
      <c r="J144" s="40"/>
      <c r="K144" s="36">
        <f t="shared" si="32"/>
        <v>0</v>
      </c>
      <c r="L144" s="40"/>
      <c r="M144" s="37">
        <f t="shared" si="41"/>
        <v>0</v>
      </c>
      <c r="N144" s="58" t="str">
        <f t="shared" si="40"/>
        <v>OK</v>
      </c>
      <c r="O144" s="58" t="str">
        <f t="shared" si="33"/>
        <v>OK</v>
      </c>
      <c r="P144" t="str">
        <f t="shared" si="39"/>
        <v xml:space="preserve">..000000..     </v>
      </c>
      <c r="Z144">
        <f t="shared" si="34"/>
        <v>0</v>
      </c>
      <c r="AA144" t="s">
        <v>146</v>
      </c>
      <c r="AB144" t="str">
        <f t="shared" si="35"/>
        <v>..000000..     .000000000</v>
      </c>
      <c r="AC144" t="s">
        <v>146</v>
      </c>
      <c r="AD144">
        <f t="shared" si="36"/>
        <v>0</v>
      </c>
      <c r="AE144" t="str">
        <f t="shared" si="37"/>
        <v>TAB</v>
      </c>
      <c r="AF144" t="str">
        <f t="shared" si="38"/>
        <v>TAB</v>
      </c>
    </row>
    <row r="145" spans="1:32" ht="13" x14ac:dyDescent="0.3">
      <c r="A145" s="20">
        <v>136</v>
      </c>
      <c r="B145" s="10"/>
      <c r="C145" s="11"/>
      <c r="D145" s="15"/>
      <c r="E145" s="39" t="s">
        <v>145</v>
      </c>
      <c r="F145" s="15"/>
      <c r="G145" s="15" t="s">
        <v>50</v>
      </c>
      <c r="H145" s="31">
        <f t="shared" ref="H145:H183" si="42">IFERROR(VLOOKUP(G145,Objects,2,FALSE),0)</f>
        <v>0</v>
      </c>
      <c r="I145" s="35"/>
      <c r="J145" s="40"/>
      <c r="K145" s="36">
        <f t="shared" ref="K145:K183" si="43">IFERROR((ROUND(VLOOKUP(G145,Rates,2,TRUE)*I145,0)),0)</f>
        <v>0</v>
      </c>
      <c r="L145" s="40"/>
      <c r="M145" s="37">
        <f t="shared" si="41"/>
        <v>0</v>
      </c>
      <c r="N145" s="58" t="str">
        <f t="shared" si="40"/>
        <v>OK</v>
      </c>
      <c r="O145" s="58" t="str">
        <f t="shared" si="33"/>
        <v>OK</v>
      </c>
      <c r="P145" t="str">
        <f t="shared" si="39"/>
        <v xml:space="preserve">..000000..     </v>
      </c>
      <c r="Z145">
        <f t="shared" si="34"/>
        <v>0</v>
      </c>
      <c r="AA145" t="s">
        <v>146</v>
      </c>
      <c r="AB145" t="str">
        <f t="shared" si="35"/>
        <v>..000000..     .000000000</v>
      </c>
      <c r="AC145" t="s">
        <v>146</v>
      </c>
      <c r="AD145">
        <f t="shared" si="36"/>
        <v>0</v>
      </c>
      <c r="AE145" t="str">
        <f t="shared" si="37"/>
        <v>TAB</v>
      </c>
      <c r="AF145" t="str">
        <f t="shared" si="38"/>
        <v>TAB</v>
      </c>
    </row>
    <row r="146" spans="1:32" ht="13" x14ac:dyDescent="0.3">
      <c r="A146" s="20">
        <v>137</v>
      </c>
      <c r="B146" s="10"/>
      <c r="C146" s="11"/>
      <c r="D146" s="15"/>
      <c r="E146" s="39" t="s">
        <v>145</v>
      </c>
      <c r="F146" s="15"/>
      <c r="G146" s="15" t="s">
        <v>50</v>
      </c>
      <c r="H146" s="31">
        <f t="shared" si="42"/>
        <v>0</v>
      </c>
      <c r="I146" s="35"/>
      <c r="J146" s="40"/>
      <c r="K146" s="36">
        <f t="shared" si="43"/>
        <v>0</v>
      </c>
      <c r="L146" s="40"/>
      <c r="M146" s="37">
        <f t="shared" si="41"/>
        <v>0</v>
      </c>
      <c r="N146" s="58" t="str">
        <f t="shared" si="40"/>
        <v>OK</v>
      </c>
      <c r="O146" s="58" t="str">
        <f t="shared" si="33"/>
        <v>OK</v>
      </c>
      <c r="P146" t="str">
        <f t="shared" si="39"/>
        <v xml:space="preserve">..000000..     </v>
      </c>
      <c r="Z146">
        <f t="shared" si="34"/>
        <v>0</v>
      </c>
      <c r="AA146" t="s">
        <v>146</v>
      </c>
      <c r="AB146" t="str">
        <f t="shared" si="35"/>
        <v>..000000..     .000000000</v>
      </c>
      <c r="AC146" t="s">
        <v>146</v>
      </c>
      <c r="AD146">
        <f t="shared" si="36"/>
        <v>0</v>
      </c>
      <c r="AE146" t="str">
        <f t="shared" si="37"/>
        <v>TAB</v>
      </c>
      <c r="AF146" t="str">
        <f t="shared" si="38"/>
        <v>TAB</v>
      </c>
    </row>
    <row r="147" spans="1:32" ht="13" x14ac:dyDescent="0.3">
      <c r="A147" s="20">
        <v>138</v>
      </c>
      <c r="B147" s="10"/>
      <c r="C147" s="11"/>
      <c r="D147" s="15"/>
      <c r="E147" s="39" t="s">
        <v>145</v>
      </c>
      <c r="F147" s="15"/>
      <c r="G147" s="15" t="s">
        <v>50</v>
      </c>
      <c r="H147" s="31">
        <f t="shared" si="42"/>
        <v>0</v>
      </c>
      <c r="I147" s="35"/>
      <c r="J147" s="40"/>
      <c r="K147" s="36">
        <f t="shared" si="43"/>
        <v>0</v>
      </c>
      <c r="L147" s="40"/>
      <c r="M147" s="37">
        <f t="shared" si="41"/>
        <v>0</v>
      </c>
      <c r="N147" s="58" t="str">
        <f t="shared" si="40"/>
        <v>OK</v>
      </c>
      <c r="O147" s="58" t="str">
        <f t="shared" si="33"/>
        <v>OK</v>
      </c>
      <c r="P147" t="str">
        <f t="shared" si="39"/>
        <v xml:space="preserve">..000000..     </v>
      </c>
      <c r="Z147">
        <f t="shared" si="34"/>
        <v>0</v>
      </c>
      <c r="AA147" t="s">
        <v>146</v>
      </c>
      <c r="AB147" t="str">
        <f t="shared" si="35"/>
        <v>..000000..     .000000000</v>
      </c>
      <c r="AC147" t="s">
        <v>146</v>
      </c>
      <c r="AD147">
        <f t="shared" si="36"/>
        <v>0</v>
      </c>
      <c r="AE147" t="str">
        <f t="shared" si="37"/>
        <v>TAB</v>
      </c>
      <c r="AF147" t="str">
        <f t="shared" si="38"/>
        <v>TAB</v>
      </c>
    </row>
    <row r="148" spans="1:32" ht="13" x14ac:dyDescent="0.3">
      <c r="A148" s="20">
        <v>139</v>
      </c>
      <c r="B148" s="10"/>
      <c r="C148" s="11"/>
      <c r="D148" s="15"/>
      <c r="E148" s="39" t="s">
        <v>145</v>
      </c>
      <c r="F148" s="15"/>
      <c r="G148" s="15" t="s">
        <v>50</v>
      </c>
      <c r="H148" s="31">
        <f t="shared" si="42"/>
        <v>0</v>
      </c>
      <c r="I148" s="35"/>
      <c r="J148" s="40"/>
      <c r="K148" s="36">
        <f t="shared" si="43"/>
        <v>0</v>
      </c>
      <c r="L148" s="40"/>
      <c r="M148" s="37">
        <f t="shared" si="41"/>
        <v>0</v>
      </c>
      <c r="N148" s="58" t="str">
        <f t="shared" si="40"/>
        <v>OK</v>
      </c>
      <c r="O148" s="58" t="str">
        <f t="shared" si="33"/>
        <v>OK</v>
      </c>
      <c r="P148" t="str">
        <f t="shared" si="39"/>
        <v xml:space="preserve">..000000..     </v>
      </c>
      <c r="Z148">
        <f t="shared" si="34"/>
        <v>0</v>
      </c>
      <c r="AA148" t="s">
        <v>146</v>
      </c>
      <c r="AB148" t="str">
        <f t="shared" si="35"/>
        <v>..000000..     .000000000</v>
      </c>
      <c r="AC148" t="s">
        <v>146</v>
      </c>
      <c r="AD148">
        <f t="shared" si="36"/>
        <v>0</v>
      </c>
      <c r="AE148" t="str">
        <f t="shared" si="37"/>
        <v>TAB</v>
      </c>
      <c r="AF148" t="str">
        <f t="shared" si="38"/>
        <v>TAB</v>
      </c>
    </row>
    <row r="149" spans="1:32" ht="13" x14ac:dyDescent="0.3">
      <c r="A149" s="20">
        <v>140</v>
      </c>
      <c r="B149" s="10"/>
      <c r="C149" s="11"/>
      <c r="D149" s="15"/>
      <c r="E149" s="39" t="s">
        <v>145</v>
      </c>
      <c r="F149" s="15"/>
      <c r="G149" s="15" t="s">
        <v>50</v>
      </c>
      <c r="H149" s="31">
        <f t="shared" si="42"/>
        <v>0</v>
      </c>
      <c r="I149" s="35"/>
      <c r="J149" s="40"/>
      <c r="K149" s="36">
        <f t="shared" si="43"/>
        <v>0</v>
      </c>
      <c r="L149" s="40"/>
      <c r="M149" s="37">
        <f t="shared" si="41"/>
        <v>0</v>
      </c>
      <c r="N149" s="58" t="str">
        <f t="shared" si="40"/>
        <v>OK</v>
      </c>
      <c r="O149" s="58" t="str">
        <f t="shared" si="33"/>
        <v>OK</v>
      </c>
      <c r="P149" t="str">
        <f t="shared" si="39"/>
        <v xml:space="preserve">..000000..     </v>
      </c>
      <c r="Z149">
        <f t="shared" si="34"/>
        <v>0</v>
      </c>
      <c r="AA149" t="s">
        <v>146</v>
      </c>
      <c r="AB149" t="str">
        <f t="shared" si="35"/>
        <v>..000000..     .000000000</v>
      </c>
      <c r="AC149" t="s">
        <v>146</v>
      </c>
      <c r="AD149">
        <f t="shared" si="36"/>
        <v>0</v>
      </c>
      <c r="AE149" t="str">
        <f t="shared" si="37"/>
        <v>TAB</v>
      </c>
      <c r="AF149" t="str">
        <f t="shared" si="38"/>
        <v>TAB</v>
      </c>
    </row>
    <row r="150" spans="1:32" ht="13" x14ac:dyDescent="0.3">
      <c r="A150" s="20">
        <v>141</v>
      </c>
      <c r="B150" s="10"/>
      <c r="C150" s="11"/>
      <c r="D150" s="15"/>
      <c r="E150" s="39" t="s">
        <v>145</v>
      </c>
      <c r="F150" s="15"/>
      <c r="G150" s="15" t="s">
        <v>50</v>
      </c>
      <c r="H150" s="31">
        <f t="shared" si="42"/>
        <v>0</v>
      </c>
      <c r="I150" s="35"/>
      <c r="J150" s="40"/>
      <c r="K150" s="36">
        <f t="shared" si="43"/>
        <v>0</v>
      </c>
      <c r="L150" s="40"/>
      <c r="M150" s="37">
        <f t="shared" si="41"/>
        <v>0</v>
      </c>
      <c r="N150" s="58" t="str">
        <f t="shared" si="40"/>
        <v>OK</v>
      </c>
      <c r="O150" s="58" t="str">
        <f t="shared" si="33"/>
        <v>OK</v>
      </c>
      <c r="P150" t="str">
        <f t="shared" si="39"/>
        <v xml:space="preserve">..000000..     </v>
      </c>
      <c r="Z150">
        <f t="shared" si="34"/>
        <v>0</v>
      </c>
      <c r="AA150" t="s">
        <v>146</v>
      </c>
      <c r="AB150" t="str">
        <f t="shared" si="35"/>
        <v>..000000..     .000000000</v>
      </c>
      <c r="AC150" t="s">
        <v>146</v>
      </c>
      <c r="AD150">
        <f t="shared" si="36"/>
        <v>0</v>
      </c>
      <c r="AE150" t="str">
        <f t="shared" si="37"/>
        <v>TAB</v>
      </c>
      <c r="AF150" t="str">
        <f t="shared" si="38"/>
        <v>TAB</v>
      </c>
    </row>
    <row r="151" spans="1:32" ht="13" x14ac:dyDescent="0.3">
      <c r="A151" s="20">
        <v>142</v>
      </c>
      <c r="B151" s="10"/>
      <c r="C151" s="11"/>
      <c r="D151" s="15"/>
      <c r="E151" s="39" t="s">
        <v>145</v>
      </c>
      <c r="F151" s="15"/>
      <c r="G151" s="15" t="s">
        <v>50</v>
      </c>
      <c r="H151" s="31">
        <f t="shared" si="42"/>
        <v>0</v>
      </c>
      <c r="I151" s="35"/>
      <c r="J151" s="40"/>
      <c r="K151" s="36">
        <f t="shared" si="43"/>
        <v>0</v>
      </c>
      <c r="L151" s="40"/>
      <c r="M151" s="37">
        <f t="shared" si="41"/>
        <v>0</v>
      </c>
      <c r="N151" s="58" t="str">
        <f t="shared" si="40"/>
        <v>OK</v>
      </c>
      <c r="O151" s="58" t="str">
        <f t="shared" si="33"/>
        <v>OK</v>
      </c>
      <c r="P151" t="str">
        <f t="shared" si="39"/>
        <v xml:space="preserve">..000000..     </v>
      </c>
      <c r="Z151">
        <f t="shared" si="34"/>
        <v>0</v>
      </c>
      <c r="AA151" t="s">
        <v>146</v>
      </c>
      <c r="AB151" t="str">
        <f t="shared" si="35"/>
        <v>..000000..     .000000000</v>
      </c>
      <c r="AC151" t="s">
        <v>146</v>
      </c>
      <c r="AD151">
        <f t="shared" si="36"/>
        <v>0</v>
      </c>
      <c r="AE151" t="str">
        <f t="shared" si="37"/>
        <v>TAB</v>
      </c>
      <c r="AF151" t="str">
        <f t="shared" si="38"/>
        <v>TAB</v>
      </c>
    </row>
    <row r="152" spans="1:32" ht="13" x14ac:dyDescent="0.3">
      <c r="A152" s="20">
        <v>143</v>
      </c>
      <c r="B152" s="10"/>
      <c r="C152" s="11"/>
      <c r="D152" s="15"/>
      <c r="E152" s="39" t="s">
        <v>145</v>
      </c>
      <c r="F152" s="15"/>
      <c r="G152" s="15" t="s">
        <v>50</v>
      </c>
      <c r="H152" s="31">
        <f t="shared" si="42"/>
        <v>0</v>
      </c>
      <c r="I152" s="35"/>
      <c r="J152" s="40"/>
      <c r="K152" s="36">
        <f t="shared" si="43"/>
        <v>0</v>
      </c>
      <c r="L152" s="40"/>
      <c r="M152" s="37">
        <f t="shared" si="41"/>
        <v>0</v>
      </c>
      <c r="N152" s="58" t="str">
        <f t="shared" si="40"/>
        <v>OK</v>
      </c>
      <c r="O152" s="58" t="str">
        <f t="shared" si="33"/>
        <v>OK</v>
      </c>
      <c r="P152" t="str">
        <f t="shared" si="39"/>
        <v xml:space="preserve">..000000..     </v>
      </c>
      <c r="Z152">
        <f t="shared" si="34"/>
        <v>0</v>
      </c>
      <c r="AA152" t="s">
        <v>146</v>
      </c>
      <c r="AB152" t="str">
        <f t="shared" si="35"/>
        <v>..000000..     .000000000</v>
      </c>
      <c r="AC152" t="s">
        <v>146</v>
      </c>
      <c r="AD152">
        <f t="shared" si="36"/>
        <v>0</v>
      </c>
      <c r="AE152" t="str">
        <f t="shared" si="37"/>
        <v>TAB</v>
      </c>
      <c r="AF152" t="str">
        <f t="shared" si="38"/>
        <v>TAB</v>
      </c>
    </row>
    <row r="153" spans="1:32" ht="13" x14ac:dyDescent="0.3">
      <c r="A153" s="20">
        <v>144</v>
      </c>
      <c r="B153" s="10"/>
      <c r="C153" s="11"/>
      <c r="D153" s="15"/>
      <c r="E153" s="39" t="s">
        <v>145</v>
      </c>
      <c r="F153" s="15"/>
      <c r="G153" s="15" t="s">
        <v>50</v>
      </c>
      <c r="H153" s="31">
        <f t="shared" si="42"/>
        <v>0</v>
      </c>
      <c r="I153" s="35"/>
      <c r="J153" s="40"/>
      <c r="K153" s="36">
        <f t="shared" si="43"/>
        <v>0</v>
      </c>
      <c r="L153" s="40"/>
      <c r="M153" s="37">
        <f t="shared" si="41"/>
        <v>0</v>
      </c>
      <c r="N153" s="58" t="str">
        <f t="shared" si="40"/>
        <v>OK</v>
      </c>
      <c r="O153" s="58" t="str">
        <f t="shared" si="33"/>
        <v>OK</v>
      </c>
      <c r="P153" t="str">
        <f t="shared" si="39"/>
        <v xml:space="preserve">..000000..     </v>
      </c>
      <c r="Z153">
        <f t="shared" si="34"/>
        <v>0</v>
      </c>
      <c r="AA153" t="s">
        <v>146</v>
      </c>
      <c r="AB153" t="str">
        <f t="shared" si="35"/>
        <v>..000000..     .000000000</v>
      </c>
      <c r="AC153" t="s">
        <v>146</v>
      </c>
      <c r="AD153">
        <f t="shared" si="36"/>
        <v>0</v>
      </c>
      <c r="AE153" t="str">
        <f t="shared" si="37"/>
        <v>TAB</v>
      </c>
      <c r="AF153" t="str">
        <f t="shared" si="38"/>
        <v>TAB</v>
      </c>
    </row>
    <row r="154" spans="1:32" ht="13" x14ac:dyDescent="0.3">
      <c r="A154" s="20">
        <v>145</v>
      </c>
      <c r="B154" s="10"/>
      <c r="C154" s="11"/>
      <c r="D154" s="15"/>
      <c r="E154" s="39" t="s">
        <v>145</v>
      </c>
      <c r="F154" s="15"/>
      <c r="G154" s="15" t="s">
        <v>50</v>
      </c>
      <c r="H154" s="31">
        <f t="shared" si="42"/>
        <v>0</v>
      </c>
      <c r="I154" s="35"/>
      <c r="J154" s="40"/>
      <c r="K154" s="36">
        <f t="shared" si="43"/>
        <v>0</v>
      </c>
      <c r="L154" s="40"/>
      <c r="M154" s="37">
        <f t="shared" si="41"/>
        <v>0</v>
      </c>
      <c r="N154" s="58" t="str">
        <f t="shared" si="40"/>
        <v>OK</v>
      </c>
      <c r="O154" s="58" t="str">
        <f t="shared" si="33"/>
        <v>OK</v>
      </c>
      <c r="P154" t="str">
        <f t="shared" si="39"/>
        <v xml:space="preserve">..000000..     </v>
      </c>
      <c r="Z154">
        <f t="shared" si="34"/>
        <v>0</v>
      </c>
      <c r="AA154" t="s">
        <v>146</v>
      </c>
      <c r="AB154" t="str">
        <f t="shared" si="35"/>
        <v>..000000..     .000000000</v>
      </c>
      <c r="AC154" t="s">
        <v>146</v>
      </c>
      <c r="AD154">
        <f t="shared" si="36"/>
        <v>0</v>
      </c>
      <c r="AE154" t="str">
        <f t="shared" si="37"/>
        <v>TAB</v>
      </c>
      <c r="AF154" t="str">
        <f t="shared" si="38"/>
        <v>TAB</v>
      </c>
    </row>
    <row r="155" spans="1:32" ht="13" x14ac:dyDescent="0.3">
      <c r="A155" s="20">
        <v>146</v>
      </c>
      <c r="B155" s="10"/>
      <c r="C155" s="11"/>
      <c r="D155" s="15"/>
      <c r="E155" s="39" t="s">
        <v>145</v>
      </c>
      <c r="F155" s="15"/>
      <c r="G155" s="15"/>
      <c r="H155" s="31">
        <f t="shared" si="42"/>
        <v>0</v>
      </c>
      <c r="I155" s="35"/>
      <c r="J155" s="40"/>
      <c r="K155" s="36">
        <f t="shared" si="43"/>
        <v>0</v>
      </c>
      <c r="L155" s="40"/>
      <c r="M155" s="37">
        <f t="shared" si="41"/>
        <v>0</v>
      </c>
      <c r="N155" s="58" t="str">
        <f t="shared" si="40"/>
        <v>OK</v>
      </c>
      <c r="O155" s="58" t="str">
        <f t="shared" ref="O155:O209" si="44">IF(LEN(P155)&lt;16,"OK",IF(COUNTIF(P:P,P155)&gt;1,"ERROR - Duplicate Accounts","OK"))</f>
        <v>OK</v>
      </c>
      <c r="P155" t="str">
        <f t="shared" si="39"/>
        <v>..000000..</v>
      </c>
      <c r="Z155">
        <f t="shared" si="34"/>
        <v>0</v>
      </c>
      <c r="AA155" t="s">
        <v>146</v>
      </c>
      <c r="AB155" t="str">
        <f t="shared" si="35"/>
        <v>..000000...000000000</v>
      </c>
      <c r="AC155" t="s">
        <v>146</v>
      </c>
      <c r="AD155">
        <f t="shared" si="36"/>
        <v>0</v>
      </c>
      <c r="AE155" t="str">
        <f t="shared" si="37"/>
        <v>TAB</v>
      </c>
      <c r="AF155" t="str">
        <f t="shared" si="38"/>
        <v>TAB</v>
      </c>
    </row>
    <row r="156" spans="1:32" ht="13" x14ac:dyDescent="0.3">
      <c r="A156" s="20">
        <v>147</v>
      </c>
      <c r="B156" s="10"/>
      <c r="C156" s="11"/>
      <c r="D156" s="15"/>
      <c r="E156" s="39" t="s">
        <v>145</v>
      </c>
      <c r="F156" s="15"/>
      <c r="G156" s="15" t="s">
        <v>50</v>
      </c>
      <c r="H156" s="31">
        <f t="shared" si="42"/>
        <v>0</v>
      </c>
      <c r="I156" s="35"/>
      <c r="J156" s="40"/>
      <c r="K156" s="36">
        <f t="shared" si="43"/>
        <v>0</v>
      </c>
      <c r="L156" s="40"/>
      <c r="M156" s="37">
        <f t="shared" si="41"/>
        <v>0</v>
      </c>
      <c r="N156" s="58" t="str">
        <f t="shared" si="40"/>
        <v>OK</v>
      </c>
      <c r="O156" s="58" t="str">
        <f t="shared" si="44"/>
        <v>OK</v>
      </c>
      <c r="P156" t="str">
        <f t="shared" si="39"/>
        <v xml:space="preserve">..000000..     </v>
      </c>
      <c r="Z156">
        <f t="shared" si="34"/>
        <v>0</v>
      </c>
      <c r="AA156" t="s">
        <v>146</v>
      </c>
      <c r="AB156" t="str">
        <f t="shared" si="35"/>
        <v>..000000..     .000000000</v>
      </c>
      <c r="AC156" t="s">
        <v>146</v>
      </c>
      <c r="AD156">
        <f t="shared" si="36"/>
        <v>0</v>
      </c>
      <c r="AE156" t="str">
        <f t="shared" si="37"/>
        <v>TAB</v>
      </c>
      <c r="AF156" t="str">
        <f t="shared" si="38"/>
        <v>TAB</v>
      </c>
    </row>
    <row r="157" spans="1:32" ht="13" x14ac:dyDescent="0.3">
      <c r="A157" s="20">
        <v>148</v>
      </c>
      <c r="B157" s="10"/>
      <c r="C157" s="11"/>
      <c r="D157" s="15"/>
      <c r="E157" s="39" t="s">
        <v>145</v>
      </c>
      <c r="F157" s="15"/>
      <c r="G157" s="15" t="s">
        <v>50</v>
      </c>
      <c r="H157" s="31">
        <f t="shared" si="42"/>
        <v>0</v>
      </c>
      <c r="I157" s="35"/>
      <c r="J157" s="40"/>
      <c r="K157" s="36">
        <f t="shared" si="43"/>
        <v>0</v>
      </c>
      <c r="L157" s="40"/>
      <c r="M157" s="37">
        <f t="shared" si="41"/>
        <v>0</v>
      </c>
      <c r="N157" s="58" t="str">
        <f t="shared" si="40"/>
        <v>OK</v>
      </c>
      <c r="O157" s="58" t="str">
        <f t="shared" si="44"/>
        <v>OK</v>
      </c>
      <c r="P157" t="str">
        <f t="shared" si="39"/>
        <v xml:space="preserve">..000000..     </v>
      </c>
      <c r="Z157">
        <f t="shared" ref="Z157:Z198" si="45">B157</f>
        <v>0</v>
      </c>
      <c r="AA157" t="s">
        <v>146</v>
      </c>
      <c r="AB157" t="str">
        <f t="shared" ref="AB157:AB198" si="46">CONCATENATE(C157,".",D157,".",E157,".",F157,".",G157,".000000000")</f>
        <v>..000000..     .000000000</v>
      </c>
      <c r="AC157" t="s">
        <v>146</v>
      </c>
      <c r="AD157">
        <f t="shared" ref="AD157:AD198" si="47">I157</f>
        <v>0</v>
      </c>
      <c r="AE157" t="str">
        <f t="shared" ref="AE157:AE198" si="48">IF(K157=0,"TAB","*DN")</f>
        <v>TAB</v>
      </c>
      <c r="AF157" t="str">
        <f t="shared" ref="AF157:AF198" si="49">AE157</f>
        <v>TAB</v>
      </c>
    </row>
    <row r="158" spans="1:32" ht="13" x14ac:dyDescent="0.3">
      <c r="A158" s="20">
        <v>149</v>
      </c>
      <c r="B158" s="10"/>
      <c r="C158" s="11"/>
      <c r="D158" s="15"/>
      <c r="E158" s="39" t="s">
        <v>145</v>
      </c>
      <c r="F158" s="15"/>
      <c r="G158" s="15" t="s">
        <v>50</v>
      </c>
      <c r="H158" s="31">
        <f t="shared" si="42"/>
        <v>0</v>
      </c>
      <c r="I158" s="35"/>
      <c r="J158" s="40"/>
      <c r="K158" s="36">
        <f t="shared" si="43"/>
        <v>0</v>
      </c>
      <c r="L158" s="40"/>
      <c r="M158" s="37">
        <f t="shared" si="41"/>
        <v>0</v>
      </c>
      <c r="N158" s="58" t="str">
        <f t="shared" si="40"/>
        <v>OK</v>
      </c>
      <c r="O158" s="58" t="str">
        <f t="shared" si="44"/>
        <v>OK</v>
      </c>
      <c r="P158" t="str">
        <f t="shared" ref="P158:P209" si="50">CONCATENATE(C158,".",D158,".",E158,".",F158,".",G158)</f>
        <v xml:space="preserve">..000000..     </v>
      </c>
      <c r="Z158">
        <f t="shared" si="45"/>
        <v>0</v>
      </c>
      <c r="AA158" t="s">
        <v>146</v>
      </c>
      <c r="AB158" t="str">
        <f t="shared" si="46"/>
        <v>..000000..     .000000000</v>
      </c>
      <c r="AC158" t="s">
        <v>146</v>
      </c>
      <c r="AD158">
        <f t="shared" si="47"/>
        <v>0</v>
      </c>
      <c r="AE158" t="str">
        <f t="shared" si="48"/>
        <v>TAB</v>
      </c>
      <c r="AF158" t="str">
        <f t="shared" si="49"/>
        <v>TAB</v>
      </c>
    </row>
    <row r="159" spans="1:32" ht="13" x14ac:dyDescent="0.3">
      <c r="A159" s="20">
        <v>150</v>
      </c>
      <c r="B159" s="10"/>
      <c r="C159" s="11"/>
      <c r="D159" s="15"/>
      <c r="E159" s="39" t="s">
        <v>145</v>
      </c>
      <c r="F159" s="15"/>
      <c r="G159" s="15" t="s">
        <v>50</v>
      </c>
      <c r="H159" s="31">
        <f t="shared" si="42"/>
        <v>0</v>
      </c>
      <c r="I159" s="35"/>
      <c r="J159" s="40"/>
      <c r="K159" s="36">
        <f t="shared" si="43"/>
        <v>0</v>
      </c>
      <c r="L159" s="40"/>
      <c r="M159" s="37">
        <f t="shared" si="41"/>
        <v>0</v>
      </c>
      <c r="N159" s="58" t="str">
        <f t="shared" si="40"/>
        <v>OK</v>
      </c>
      <c r="O159" s="58" t="str">
        <f t="shared" si="44"/>
        <v>OK</v>
      </c>
      <c r="P159" t="str">
        <f t="shared" si="50"/>
        <v xml:space="preserve">..000000..     </v>
      </c>
      <c r="Z159">
        <f t="shared" si="45"/>
        <v>0</v>
      </c>
      <c r="AA159" t="s">
        <v>146</v>
      </c>
      <c r="AB159" t="str">
        <f t="shared" si="46"/>
        <v>..000000..     .000000000</v>
      </c>
      <c r="AC159" t="s">
        <v>146</v>
      </c>
      <c r="AD159">
        <f t="shared" si="47"/>
        <v>0</v>
      </c>
      <c r="AE159" t="str">
        <f t="shared" si="48"/>
        <v>TAB</v>
      </c>
      <c r="AF159" t="str">
        <f t="shared" si="49"/>
        <v>TAB</v>
      </c>
    </row>
    <row r="160" spans="1:32" ht="13" x14ac:dyDescent="0.3">
      <c r="A160" s="20">
        <v>151</v>
      </c>
      <c r="B160" s="10"/>
      <c r="C160" s="11"/>
      <c r="D160" s="15"/>
      <c r="E160" s="39" t="s">
        <v>145</v>
      </c>
      <c r="F160" s="15"/>
      <c r="G160" s="15" t="s">
        <v>50</v>
      </c>
      <c r="H160" s="31">
        <f t="shared" si="42"/>
        <v>0</v>
      </c>
      <c r="I160" s="35"/>
      <c r="J160" s="40"/>
      <c r="K160" s="36">
        <f t="shared" si="43"/>
        <v>0</v>
      </c>
      <c r="L160" s="40"/>
      <c r="M160" s="37">
        <f t="shared" si="41"/>
        <v>0</v>
      </c>
      <c r="N160" s="58" t="str">
        <f t="shared" si="40"/>
        <v>OK</v>
      </c>
      <c r="O160" s="58" t="str">
        <f t="shared" si="44"/>
        <v>OK</v>
      </c>
      <c r="P160" t="str">
        <f t="shared" si="50"/>
        <v xml:space="preserve">..000000..     </v>
      </c>
      <c r="Z160">
        <f t="shared" si="45"/>
        <v>0</v>
      </c>
      <c r="AA160" t="s">
        <v>146</v>
      </c>
      <c r="AB160" t="str">
        <f t="shared" si="46"/>
        <v>..000000..     .000000000</v>
      </c>
      <c r="AC160" t="s">
        <v>146</v>
      </c>
      <c r="AD160">
        <f t="shared" si="47"/>
        <v>0</v>
      </c>
      <c r="AE160" t="str">
        <f t="shared" si="48"/>
        <v>TAB</v>
      </c>
      <c r="AF160" t="str">
        <f t="shared" si="49"/>
        <v>TAB</v>
      </c>
    </row>
    <row r="161" spans="1:32" ht="13" x14ac:dyDescent="0.3">
      <c r="A161" s="20">
        <v>152</v>
      </c>
      <c r="B161" s="10"/>
      <c r="C161" s="11"/>
      <c r="D161" s="15"/>
      <c r="E161" s="39" t="s">
        <v>145</v>
      </c>
      <c r="F161" s="15"/>
      <c r="G161" s="15" t="s">
        <v>50</v>
      </c>
      <c r="H161" s="31">
        <f t="shared" si="42"/>
        <v>0</v>
      </c>
      <c r="I161" s="35"/>
      <c r="J161" s="40"/>
      <c r="K161" s="36">
        <f t="shared" si="43"/>
        <v>0</v>
      </c>
      <c r="L161" s="40"/>
      <c r="M161" s="37">
        <f t="shared" si="41"/>
        <v>0</v>
      </c>
      <c r="N161" s="58" t="str">
        <f t="shared" si="40"/>
        <v>OK</v>
      </c>
      <c r="O161" s="58" t="str">
        <f t="shared" si="44"/>
        <v>OK</v>
      </c>
      <c r="P161" t="str">
        <f t="shared" si="50"/>
        <v xml:space="preserve">..000000..     </v>
      </c>
      <c r="Z161">
        <f t="shared" si="45"/>
        <v>0</v>
      </c>
      <c r="AA161" t="s">
        <v>146</v>
      </c>
      <c r="AB161" t="str">
        <f t="shared" si="46"/>
        <v>..000000..     .000000000</v>
      </c>
      <c r="AC161" t="s">
        <v>146</v>
      </c>
      <c r="AD161">
        <f t="shared" si="47"/>
        <v>0</v>
      </c>
      <c r="AE161" t="str">
        <f t="shared" si="48"/>
        <v>TAB</v>
      </c>
      <c r="AF161" t="str">
        <f t="shared" si="49"/>
        <v>TAB</v>
      </c>
    </row>
    <row r="162" spans="1:32" ht="13" x14ac:dyDescent="0.3">
      <c r="A162" s="20">
        <v>153</v>
      </c>
      <c r="B162" s="10"/>
      <c r="C162" s="11"/>
      <c r="D162" s="15"/>
      <c r="E162" s="39" t="s">
        <v>145</v>
      </c>
      <c r="F162" s="15"/>
      <c r="G162" s="15" t="s">
        <v>50</v>
      </c>
      <c r="H162" s="31">
        <f t="shared" si="42"/>
        <v>0</v>
      </c>
      <c r="I162" s="35"/>
      <c r="J162" s="40"/>
      <c r="K162" s="36">
        <f t="shared" si="43"/>
        <v>0</v>
      </c>
      <c r="L162" s="40"/>
      <c r="M162" s="37">
        <f t="shared" si="41"/>
        <v>0</v>
      </c>
      <c r="N162" s="58" t="str">
        <f t="shared" si="40"/>
        <v>OK</v>
      </c>
      <c r="O162" s="58" t="str">
        <f t="shared" si="44"/>
        <v>OK</v>
      </c>
      <c r="P162" t="str">
        <f t="shared" si="50"/>
        <v xml:space="preserve">..000000..     </v>
      </c>
      <c r="Z162">
        <f t="shared" si="45"/>
        <v>0</v>
      </c>
      <c r="AA162" t="s">
        <v>146</v>
      </c>
      <c r="AB162" t="str">
        <f t="shared" si="46"/>
        <v>..000000..     .000000000</v>
      </c>
      <c r="AC162" t="s">
        <v>146</v>
      </c>
      <c r="AD162">
        <f t="shared" si="47"/>
        <v>0</v>
      </c>
      <c r="AE162" t="str">
        <f t="shared" si="48"/>
        <v>TAB</v>
      </c>
      <c r="AF162" t="str">
        <f t="shared" si="49"/>
        <v>TAB</v>
      </c>
    </row>
    <row r="163" spans="1:32" ht="13" x14ac:dyDescent="0.3">
      <c r="A163" s="20">
        <v>154</v>
      </c>
      <c r="B163" s="10"/>
      <c r="C163" s="11"/>
      <c r="D163" s="15"/>
      <c r="E163" s="39" t="s">
        <v>145</v>
      </c>
      <c r="F163" s="15"/>
      <c r="G163" s="15" t="s">
        <v>50</v>
      </c>
      <c r="H163" s="31">
        <f t="shared" si="42"/>
        <v>0</v>
      </c>
      <c r="I163" s="35"/>
      <c r="J163" s="40"/>
      <c r="K163" s="36">
        <f t="shared" si="43"/>
        <v>0</v>
      </c>
      <c r="L163" s="40"/>
      <c r="M163" s="37">
        <f t="shared" si="41"/>
        <v>0</v>
      </c>
      <c r="N163" s="58" t="str">
        <f t="shared" si="40"/>
        <v>OK</v>
      </c>
      <c r="O163" s="58" t="str">
        <f t="shared" si="44"/>
        <v>OK</v>
      </c>
      <c r="P163" t="str">
        <f t="shared" si="50"/>
        <v xml:space="preserve">..000000..     </v>
      </c>
      <c r="Z163">
        <f t="shared" si="45"/>
        <v>0</v>
      </c>
      <c r="AA163" t="s">
        <v>146</v>
      </c>
      <c r="AB163" t="str">
        <f t="shared" si="46"/>
        <v>..000000..     .000000000</v>
      </c>
      <c r="AC163" t="s">
        <v>146</v>
      </c>
      <c r="AD163">
        <f t="shared" si="47"/>
        <v>0</v>
      </c>
      <c r="AE163" t="str">
        <f t="shared" si="48"/>
        <v>TAB</v>
      </c>
      <c r="AF163" t="str">
        <f t="shared" si="49"/>
        <v>TAB</v>
      </c>
    </row>
    <row r="164" spans="1:32" ht="13" x14ac:dyDescent="0.3">
      <c r="A164" s="20">
        <v>155</v>
      </c>
      <c r="B164" s="10"/>
      <c r="C164" s="11"/>
      <c r="D164" s="15"/>
      <c r="E164" s="39" t="s">
        <v>145</v>
      </c>
      <c r="F164" s="15"/>
      <c r="G164" s="15" t="s">
        <v>50</v>
      </c>
      <c r="H164" s="31">
        <f t="shared" si="42"/>
        <v>0</v>
      </c>
      <c r="I164" s="35"/>
      <c r="J164" s="40"/>
      <c r="K164" s="36">
        <f t="shared" si="43"/>
        <v>0</v>
      </c>
      <c r="L164" s="40"/>
      <c r="M164" s="37">
        <f t="shared" si="41"/>
        <v>0</v>
      </c>
      <c r="N164" s="58" t="str">
        <f t="shared" si="40"/>
        <v>OK</v>
      </c>
      <c r="O164" s="58" t="str">
        <f t="shared" si="44"/>
        <v>OK</v>
      </c>
      <c r="P164" t="str">
        <f t="shared" si="50"/>
        <v xml:space="preserve">..000000..     </v>
      </c>
      <c r="Z164">
        <f t="shared" si="45"/>
        <v>0</v>
      </c>
      <c r="AA164" t="s">
        <v>146</v>
      </c>
      <c r="AB164" t="str">
        <f t="shared" si="46"/>
        <v>..000000..     .000000000</v>
      </c>
      <c r="AC164" t="s">
        <v>146</v>
      </c>
      <c r="AD164">
        <f t="shared" si="47"/>
        <v>0</v>
      </c>
      <c r="AE164" t="str">
        <f t="shared" si="48"/>
        <v>TAB</v>
      </c>
      <c r="AF164" t="str">
        <f t="shared" si="49"/>
        <v>TAB</v>
      </c>
    </row>
    <row r="165" spans="1:32" ht="13" x14ac:dyDescent="0.3">
      <c r="A165" s="20">
        <v>156</v>
      </c>
      <c r="B165" s="10"/>
      <c r="C165" s="11"/>
      <c r="D165" s="15"/>
      <c r="E165" s="39" t="s">
        <v>145</v>
      </c>
      <c r="F165" s="15"/>
      <c r="G165" s="15" t="s">
        <v>50</v>
      </c>
      <c r="H165" s="31">
        <f t="shared" si="42"/>
        <v>0</v>
      </c>
      <c r="I165" s="35"/>
      <c r="J165" s="40"/>
      <c r="K165" s="36">
        <f t="shared" si="43"/>
        <v>0</v>
      </c>
      <c r="L165" s="40"/>
      <c r="M165" s="37">
        <f t="shared" si="41"/>
        <v>0</v>
      </c>
      <c r="N165" s="58" t="str">
        <f t="shared" si="40"/>
        <v>OK</v>
      </c>
      <c r="O165" s="58" t="str">
        <f t="shared" si="44"/>
        <v>OK</v>
      </c>
      <c r="P165" t="str">
        <f t="shared" si="50"/>
        <v xml:space="preserve">..000000..     </v>
      </c>
      <c r="Z165">
        <f t="shared" si="45"/>
        <v>0</v>
      </c>
      <c r="AA165" t="s">
        <v>146</v>
      </c>
      <c r="AB165" t="str">
        <f t="shared" si="46"/>
        <v>..000000..     .000000000</v>
      </c>
      <c r="AC165" t="s">
        <v>146</v>
      </c>
      <c r="AD165">
        <f t="shared" si="47"/>
        <v>0</v>
      </c>
      <c r="AE165" t="str">
        <f t="shared" si="48"/>
        <v>TAB</v>
      </c>
      <c r="AF165" t="str">
        <f t="shared" si="49"/>
        <v>TAB</v>
      </c>
    </row>
    <row r="166" spans="1:32" ht="13" x14ac:dyDescent="0.3">
      <c r="A166" s="20">
        <v>157</v>
      </c>
      <c r="B166" s="71"/>
      <c r="C166" s="11"/>
      <c r="D166" s="64"/>
      <c r="E166" s="65" t="s">
        <v>145</v>
      </c>
      <c r="F166" s="15"/>
      <c r="G166" s="15"/>
      <c r="H166" s="31">
        <f t="shared" si="42"/>
        <v>0</v>
      </c>
      <c r="I166" s="35"/>
      <c r="J166" s="40"/>
      <c r="K166" s="36">
        <f t="shared" si="43"/>
        <v>0</v>
      </c>
      <c r="L166" s="40"/>
      <c r="M166" s="37">
        <f t="shared" si="41"/>
        <v>0</v>
      </c>
      <c r="N166" s="58" t="str">
        <f t="shared" si="40"/>
        <v>OK</v>
      </c>
      <c r="O166" s="58" t="str">
        <f t="shared" si="44"/>
        <v>OK</v>
      </c>
      <c r="P166" t="str">
        <f t="shared" si="50"/>
        <v>..000000..</v>
      </c>
      <c r="Z166">
        <f t="shared" si="45"/>
        <v>0</v>
      </c>
      <c r="AA166" t="s">
        <v>146</v>
      </c>
      <c r="AB166" t="str">
        <f t="shared" si="46"/>
        <v>..000000...000000000</v>
      </c>
      <c r="AC166" t="s">
        <v>146</v>
      </c>
      <c r="AD166">
        <f t="shared" si="47"/>
        <v>0</v>
      </c>
      <c r="AE166" t="str">
        <f t="shared" si="48"/>
        <v>TAB</v>
      </c>
      <c r="AF166" t="str">
        <f t="shared" si="49"/>
        <v>TAB</v>
      </c>
    </row>
    <row r="167" spans="1:32" ht="13" x14ac:dyDescent="0.3">
      <c r="A167" s="20">
        <v>158</v>
      </c>
      <c r="B167" s="71"/>
      <c r="C167" s="11"/>
      <c r="D167" s="64"/>
      <c r="E167" s="65" t="s">
        <v>145</v>
      </c>
      <c r="F167" s="15"/>
      <c r="G167" s="15"/>
      <c r="H167" s="31">
        <f t="shared" si="42"/>
        <v>0</v>
      </c>
      <c r="I167" s="35"/>
      <c r="J167" s="40"/>
      <c r="K167" s="36">
        <f t="shared" si="43"/>
        <v>0</v>
      </c>
      <c r="L167" s="40"/>
      <c r="M167" s="37">
        <f t="shared" si="41"/>
        <v>0</v>
      </c>
      <c r="N167" s="58" t="str">
        <f t="shared" si="40"/>
        <v>OK</v>
      </c>
      <c r="O167" s="58" t="str">
        <f t="shared" si="44"/>
        <v>OK</v>
      </c>
      <c r="P167" t="str">
        <f t="shared" si="50"/>
        <v>..000000..</v>
      </c>
      <c r="Z167">
        <f t="shared" si="45"/>
        <v>0</v>
      </c>
      <c r="AA167" t="s">
        <v>146</v>
      </c>
      <c r="AB167" t="str">
        <f t="shared" si="46"/>
        <v>..000000...000000000</v>
      </c>
      <c r="AC167" t="s">
        <v>146</v>
      </c>
      <c r="AD167">
        <f t="shared" si="47"/>
        <v>0</v>
      </c>
      <c r="AE167" t="str">
        <f t="shared" si="48"/>
        <v>TAB</v>
      </c>
      <c r="AF167" t="str">
        <f t="shared" si="49"/>
        <v>TAB</v>
      </c>
    </row>
    <row r="168" spans="1:32" ht="13" x14ac:dyDescent="0.3">
      <c r="A168" s="20">
        <v>159</v>
      </c>
      <c r="B168" s="71"/>
      <c r="C168" s="11"/>
      <c r="D168" s="64"/>
      <c r="E168" s="39" t="s">
        <v>145</v>
      </c>
      <c r="F168" s="15"/>
      <c r="G168" s="15"/>
      <c r="H168" s="31">
        <f t="shared" si="42"/>
        <v>0</v>
      </c>
      <c r="I168" s="35"/>
      <c r="J168" s="40"/>
      <c r="K168" s="36">
        <f t="shared" si="43"/>
        <v>0</v>
      </c>
      <c r="L168" s="40"/>
      <c r="M168" s="37">
        <f t="shared" si="41"/>
        <v>0</v>
      </c>
      <c r="N168" s="58" t="str">
        <f t="shared" si="40"/>
        <v>OK</v>
      </c>
      <c r="O168" s="58" t="str">
        <f t="shared" si="44"/>
        <v>OK</v>
      </c>
      <c r="P168" t="str">
        <f t="shared" si="50"/>
        <v>..000000..</v>
      </c>
      <c r="Z168">
        <f t="shared" si="45"/>
        <v>0</v>
      </c>
      <c r="AA168" t="s">
        <v>146</v>
      </c>
      <c r="AB168" t="str">
        <f t="shared" si="46"/>
        <v>..000000...000000000</v>
      </c>
      <c r="AC168" t="s">
        <v>146</v>
      </c>
      <c r="AD168">
        <f t="shared" si="47"/>
        <v>0</v>
      </c>
      <c r="AE168" t="str">
        <f t="shared" si="48"/>
        <v>TAB</v>
      </c>
      <c r="AF168" t="str">
        <f t="shared" si="49"/>
        <v>TAB</v>
      </c>
    </row>
    <row r="169" spans="1:32" ht="13" x14ac:dyDescent="0.3">
      <c r="A169" s="20">
        <v>160</v>
      </c>
      <c r="B169" s="71"/>
      <c r="C169" s="11"/>
      <c r="D169" s="64"/>
      <c r="E169" s="39" t="s">
        <v>145</v>
      </c>
      <c r="F169" s="15"/>
      <c r="G169" s="15"/>
      <c r="H169" s="31">
        <f t="shared" si="42"/>
        <v>0</v>
      </c>
      <c r="I169" s="35"/>
      <c r="J169" s="40"/>
      <c r="K169" s="36">
        <f t="shared" si="43"/>
        <v>0</v>
      </c>
      <c r="L169" s="40"/>
      <c r="M169" s="37">
        <f t="shared" si="41"/>
        <v>0</v>
      </c>
      <c r="N169" s="58" t="str">
        <f t="shared" ref="N169:N209" si="51">O169</f>
        <v>OK</v>
      </c>
      <c r="O169" s="58" t="str">
        <f t="shared" si="44"/>
        <v>OK</v>
      </c>
      <c r="P169" t="str">
        <f t="shared" si="50"/>
        <v>..000000..</v>
      </c>
      <c r="Z169">
        <f t="shared" si="45"/>
        <v>0</v>
      </c>
      <c r="AA169" t="s">
        <v>146</v>
      </c>
      <c r="AB169" t="str">
        <f t="shared" si="46"/>
        <v>..000000...000000000</v>
      </c>
      <c r="AC169" t="s">
        <v>146</v>
      </c>
      <c r="AD169">
        <f t="shared" si="47"/>
        <v>0</v>
      </c>
      <c r="AE169" t="str">
        <f t="shared" si="48"/>
        <v>TAB</v>
      </c>
      <c r="AF169" t="str">
        <f t="shared" si="49"/>
        <v>TAB</v>
      </c>
    </row>
    <row r="170" spans="1:32" ht="13" x14ac:dyDescent="0.3">
      <c r="A170" s="20">
        <v>161</v>
      </c>
      <c r="B170" s="71"/>
      <c r="C170" s="11"/>
      <c r="D170" s="64"/>
      <c r="E170" s="39" t="s">
        <v>145</v>
      </c>
      <c r="F170" s="15"/>
      <c r="G170" s="15"/>
      <c r="H170" s="31">
        <f t="shared" si="42"/>
        <v>0</v>
      </c>
      <c r="I170" s="35"/>
      <c r="J170" s="40"/>
      <c r="K170" s="36">
        <f t="shared" si="43"/>
        <v>0</v>
      </c>
      <c r="L170" s="40"/>
      <c r="M170" s="37">
        <f t="shared" si="41"/>
        <v>0</v>
      </c>
      <c r="N170" s="58" t="str">
        <f t="shared" si="51"/>
        <v>OK</v>
      </c>
      <c r="O170" s="58" t="str">
        <f t="shared" si="44"/>
        <v>OK</v>
      </c>
      <c r="P170" t="str">
        <f t="shared" si="50"/>
        <v>..000000..</v>
      </c>
      <c r="Z170">
        <f t="shared" si="45"/>
        <v>0</v>
      </c>
      <c r="AA170" t="s">
        <v>146</v>
      </c>
      <c r="AB170" t="str">
        <f t="shared" si="46"/>
        <v>..000000...000000000</v>
      </c>
      <c r="AC170" t="s">
        <v>146</v>
      </c>
      <c r="AD170">
        <f t="shared" si="47"/>
        <v>0</v>
      </c>
      <c r="AE170" t="str">
        <f t="shared" si="48"/>
        <v>TAB</v>
      </c>
      <c r="AF170" t="str">
        <f t="shared" si="49"/>
        <v>TAB</v>
      </c>
    </row>
    <row r="171" spans="1:32" ht="13" x14ac:dyDescent="0.3">
      <c r="A171" s="20">
        <v>162</v>
      </c>
      <c r="B171" s="71"/>
      <c r="C171" s="11"/>
      <c r="D171" s="64"/>
      <c r="E171" s="39" t="s">
        <v>145</v>
      </c>
      <c r="F171" s="15"/>
      <c r="G171" s="15"/>
      <c r="H171" s="31">
        <f t="shared" si="42"/>
        <v>0</v>
      </c>
      <c r="I171" s="35"/>
      <c r="J171" s="40"/>
      <c r="K171" s="36">
        <f t="shared" si="43"/>
        <v>0</v>
      </c>
      <c r="L171" s="40"/>
      <c r="M171" s="37">
        <f t="shared" si="41"/>
        <v>0</v>
      </c>
      <c r="N171" s="58" t="str">
        <f t="shared" si="51"/>
        <v>OK</v>
      </c>
      <c r="O171" s="58" t="str">
        <f t="shared" si="44"/>
        <v>OK</v>
      </c>
      <c r="P171" t="str">
        <f t="shared" si="50"/>
        <v>..000000..</v>
      </c>
      <c r="Z171">
        <f t="shared" si="45"/>
        <v>0</v>
      </c>
      <c r="AA171" t="s">
        <v>146</v>
      </c>
      <c r="AB171" t="str">
        <f t="shared" si="46"/>
        <v>..000000...000000000</v>
      </c>
      <c r="AC171" t="s">
        <v>146</v>
      </c>
      <c r="AD171">
        <f t="shared" si="47"/>
        <v>0</v>
      </c>
      <c r="AE171" t="str">
        <f t="shared" si="48"/>
        <v>TAB</v>
      </c>
      <c r="AF171" t="str">
        <f t="shared" si="49"/>
        <v>TAB</v>
      </c>
    </row>
    <row r="172" spans="1:32" ht="13" x14ac:dyDescent="0.3">
      <c r="A172" s="20">
        <v>163</v>
      </c>
      <c r="B172" s="59"/>
      <c r="C172" s="11"/>
      <c r="D172" s="15"/>
      <c r="E172" s="39" t="s">
        <v>145</v>
      </c>
      <c r="F172" s="15"/>
      <c r="G172" s="15"/>
      <c r="H172" s="31">
        <f t="shared" si="42"/>
        <v>0</v>
      </c>
      <c r="I172" s="35"/>
      <c r="J172" s="40"/>
      <c r="K172" s="36">
        <f t="shared" si="43"/>
        <v>0</v>
      </c>
      <c r="L172" s="40"/>
      <c r="M172" s="37">
        <f t="shared" si="41"/>
        <v>0</v>
      </c>
      <c r="N172" s="58" t="str">
        <f t="shared" si="51"/>
        <v>OK</v>
      </c>
      <c r="O172" s="58" t="str">
        <f t="shared" si="44"/>
        <v>OK</v>
      </c>
      <c r="P172" t="str">
        <f t="shared" si="50"/>
        <v>..000000..</v>
      </c>
      <c r="Z172">
        <f t="shared" si="45"/>
        <v>0</v>
      </c>
      <c r="AA172" t="s">
        <v>146</v>
      </c>
      <c r="AB172" t="str">
        <f t="shared" si="46"/>
        <v>..000000...000000000</v>
      </c>
      <c r="AC172" t="s">
        <v>146</v>
      </c>
      <c r="AD172">
        <f t="shared" si="47"/>
        <v>0</v>
      </c>
      <c r="AE172" t="str">
        <f t="shared" si="48"/>
        <v>TAB</v>
      </c>
      <c r="AF172" t="str">
        <f t="shared" si="49"/>
        <v>TAB</v>
      </c>
    </row>
    <row r="173" spans="1:32" ht="13" x14ac:dyDescent="0.3">
      <c r="A173" s="20">
        <v>164</v>
      </c>
      <c r="B173" s="10"/>
      <c r="C173" s="11"/>
      <c r="D173" s="15"/>
      <c r="E173" s="39" t="s">
        <v>145</v>
      </c>
      <c r="F173" s="15"/>
      <c r="G173" s="15"/>
      <c r="H173" s="31">
        <f t="shared" si="42"/>
        <v>0</v>
      </c>
      <c r="I173" s="35"/>
      <c r="J173" s="40"/>
      <c r="K173" s="36">
        <f t="shared" si="43"/>
        <v>0</v>
      </c>
      <c r="L173" s="40"/>
      <c r="M173" s="37">
        <f t="shared" si="41"/>
        <v>0</v>
      </c>
      <c r="N173" s="58" t="str">
        <f t="shared" si="51"/>
        <v>OK</v>
      </c>
      <c r="O173" s="58" t="str">
        <f t="shared" si="44"/>
        <v>OK</v>
      </c>
      <c r="P173" t="str">
        <f t="shared" si="50"/>
        <v>..000000..</v>
      </c>
      <c r="Z173">
        <f t="shared" si="45"/>
        <v>0</v>
      </c>
      <c r="AA173" t="s">
        <v>146</v>
      </c>
      <c r="AB173" t="str">
        <f t="shared" si="46"/>
        <v>..000000...000000000</v>
      </c>
      <c r="AC173" t="s">
        <v>146</v>
      </c>
      <c r="AD173">
        <f t="shared" si="47"/>
        <v>0</v>
      </c>
      <c r="AE173" t="str">
        <f t="shared" si="48"/>
        <v>TAB</v>
      </c>
      <c r="AF173" t="str">
        <f t="shared" si="49"/>
        <v>TAB</v>
      </c>
    </row>
    <row r="174" spans="1:32" ht="13" x14ac:dyDescent="0.3">
      <c r="A174" s="20">
        <v>165</v>
      </c>
      <c r="B174" s="10"/>
      <c r="C174" s="11"/>
      <c r="D174" s="15"/>
      <c r="E174" s="39" t="s">
        <v>145</v>
      </c>
      <c r="F174" s="15"/>
      <c r="G174" s="15"/>
      <c r="H174" s="31">
        <f t="shared" si="42"/>
        <v>0</v>
      </c>
      <c r="I174" s="35"/>
      <c r="J174" s="40"/>
      <c r="K174" s="36">
        <f t="shared" si="43"/>
        <v>0</v>
      </c>
      <c r="L174" s="40"/>
      <c r="M174" s="37">
        <f t="shared" si="41"/>
        <v>0</v>
      </c>
      <c r="N174" s="58" t="str">
        <f t="shared" si="51"/>
        <v>OK</v>
      </c>
      <c r="O174" s="58" t="str">
        <f t="shared" si="44"/>
        <v>OK</v>
      </c>
      <c r="P174" t="str">
        <f t="shared" si="50"/>
        <v>..000000..</v>
      </c>
      <c r="Z174">
        <f t="shared" si="45"/>
        <v>0</v>
      </c>
      <c r="AA174" t="s">
        <v>146</v>
      </c>
      <c r="AB174" t="str">
        <f t="shared" si="46"/>
        <v>..000000...000000000</v>
      </c>
      <c r="AC174" t="s">
        <v>146</v>
      </c>
      <c r="AD174">
        <f t="shared" si="47"/>
        <v>0</v>
      </c>
      <c r="AE174" t="str">
        <f t="shared" si="48"/>
        <v>TAB</v>
      </c>
      <c r="AF174" t="str">
        <f t="shared" si="49"/>
        <v>TAB</v>
      </c>
    </row>
    <row r="175" spans="1:32" ht="13" x14ac:dyDescent="0.3">
      <c r="A175" s="20">
        <v>166</v>
      </c>
      <c r="B175" s="10"/>
      <c r="C175" s="11"/>
      <c r="D175" s="15"/>
      <c r="E175" s="39" t="s">
        <v>145</v>
      </c>
      <c r="F175" s="15"/>
      <c r="G175" s="15" t="s">
        <v>50</v>
      </c>
      <c r="H175" s="31">
        <f t="shared" si="42"/>
        <v>0</v>
      </c>
      <c r="I175" s="35"/>
      <c r="J175" s="40"/>
      <c r="K175" s="36">
        <f t="shared" si="43"/>
        <v>0</v>
      </c>
      <c r="L175" s="40"/>
      <c r="M175" s="37">
        <f t="shared" si="41"/>
        <v>0</v>
      </c>
      <c r="N175" s="58" t="str">
        <f t="shared" si="51"/>
        <v>OK</v>
      </c>
      <c r="O175" s="58" t="str">
        <f t="shared" si="44"/>
        <v>OK</v>
      </c>
      <c r="P175" t="str">
        <f t="shared" si="50"/>
        <v xml:space="preserve">..000000..     </v>
      </c>
      <c r="Z175">
        <f t="shared" si="45"/>
        <v>0</v>
      </c>
      <c r="AA175" t="s">
        <v>146</v>
      </c>
      <c r="AB175" t="str">
        <f t="shared" si="46"/>
        <v>..000000..     .000000000</v>
      </c>
      <c r="AC175" t="s">
        <v>146</v>
      </c>
      <c r="AD175">
        <f t="shared" si="47"/>
        <v>0</v>
      </c>
      <c r="AE175" t="str">
        <f t="shared" si="48"/>
        <v>TAB</v>
      </c>
      <c r="AF175" t="str">
        <f t="shared" si="49"/>
        <v>TAB</v>
      </c>
    </row>
    <row r="176" spans="1:32" ht="13" x14ac:dyDescent="0.3">
      <c r="A176" s="20">
        <v>167</v>
      </c>
      <c r="B176" s="10"/>
      <c r="C176" s="11"/>
      <c r="D176" s="15"/>
      <c r="E176" s="39" t="s">
        <v>145</v>
      </c>
      <c r="F176" s="15"/>
      <c r="G176" s="15" t="s">
        <v>50</v>
      </c>
      <c r="H176" s="31">
        <f t="shared" si="42"/>
        <v>0</v>
      </c>
      <c r="I176" s="35"/>
      <c r="J176" s="40"/>
      <c r="K176" s="36">
        <f t="shared" si="43"/>
        <v>0</v>
      </c>
      <c r="L176" s="40"/>
      <c r="M176" s="37">
        <f t="shared" si="41"/>
        <v>0</v>
      </c>
      <c r="N176" s="58" t="str">
        <f t="shared" si="51"/>
        <v>OK</v>
      </c>
      <c r="O176" s="58" t="str">
        <f t="shared" si="44"/>
        <v>OK</v>
      </c>
      <c r="P176" t="str">
        <f t="shared" si="50"/>
        <v xml:space="preserve">..000000..     </v>
      </c>
      <c r="Z176">
        <f t="shared" si="45"/>
        <v>0</v>
      </c>
      <c r="AA176" t="s">
        <v>146</v>
      </c>
      <c r="AB176" t="str">
        <f t="shared" si="46"/>
        <v>..000000..     .000000000</v>
      </c>
      <c r="AC176" t="s">
        <v>146</v>
      </c>
      <c r="AD176">
        <f t="shared" si="47"/>
        <v>0</v>
      </c>
      <c r="AE176" t="str">
        <f t="shared" si="48"/>
        <v>TAB</v>
      </c>
      <c r="AF176" t="str">
        <f t="shared" si="49"/>
        <v>TAB</v>
      </c>
    </row>
    <row r="177" spans="1:32" ht="13" x14ac:dyDescent="0.3">
      <c r="A177" s="20">
        <v>168</v>
      </c>
      <c r="B177" s="10"/>
      <c r="C177" s="11"/>
      <c r="D177" s="15"/>
      <c r="E177" s="39" t="s">
        <v>145</v>
      </c>
      <c r="F177" s="15"/>
      <c r="G177" s="15" t="s">
        <v>50</v>
      </c>
      <c r="H177" s="31">
        <f t="shared" si="42"/>
        <v>0</v>
      </c>
      <c r="I177" s="35"/>
      <c r="J177" s="40"/>
      <c r="K177" s="36">
        <f t="shared" si="43"/>
        <v>0</v>
      </c>
      <c r="L177" s="40"/>
      <c r="M177" s="37">
        <f t="shared" si="41"/>
        <v>0</v>
      </c>
      <c r="N177" s="58" t="str">
        <f t="shared" si="51"/>
        <v>OK</v>
      </c>
      <c r="O177" s="58" t="str">
        <f t="shared" si="44"/>
        <v>OK</v>
      </c>
      <c r="P177" t="str">
        <f t="shared" si="50"/>
        <v xml:space="preserve">..000000..     </v>
      </c>
      <c r="Z177">
        <f t="shared" si="45"/>
        <v>0</v>
      </c>
      <c r="AA177" t="s">
        <v>146</v>
      </c>
      <c r="AB177" t="str">
        <f t="shared" si="46"/>
        <v>..000000..     .000000000</v>
      </c>
      <c r="AC177" t="s">
        <v>146</v>
      </c>
      <c r="AD177">
        <f t="shared" si="47"/>
        <v>0</v>
      </c>
      <c r="AE177" t="str">
        <f t="shared" si="48"/>
        <v>TAB</v>
      </c>
      <c r="AF177" t="str">
        <f t="shared" si="49"/>
        <v>TAB</v>
      </c>
    </row>
    <row r="178" spans="1:32" ht="13" x14ac:dyDescent="0.3">
      <c r="A178" s="20">
        <v>169</v>
      </c>
      <c r="B178" s="10"/>
      <c r="C178" s="11"/>
      <c r="D178" s="15"/>
      <c r="E178" s="39" t="s">
        <v>145</v>
      </c>
      <c r="F178" s="15"/>
      <c r="G178" s="15" t="s">
        <v>50</v>
      </c>
      <c r="H178" s="31">
        <f t="shared" si="42"/>
        <v>0</v>
      </c>
      <c r="I178" s="35"/>
      <c r="J178" s="40"/>
      <c r="K178" s="36">
        <f t="shared" si="43"/>
        <v>0</v>
      </c>
      <c r="L178" s="40"/>
      <c r="M178" s="37">
        <f t="shared" si="41"/>
        <v>0</v>
      </c>
      <c r="N178" s="58" t="str">
        <f t="shared" si="51"/>
        <v>OK</v>
      </c>
      <c r="O178" s="58" t="str">
        <f t="shared" si="44"/>
        <v>OK</v>
      </c>
      <c r="P178" t="str">
        <f t="shared" si="50"/>
        <v xml:space="preserve">..000000..     </v>
      </c>
      <c r="Z178">
        <f t="shared" si="45"/>
        <v>0</v>
      </c>
      <c r="AA178" t="s">
        <v>146</v>
      </c>
      <c r="AB178" t="str">
        <f t="shared" si="46"/>
        <v>..000000..     .000000000</v>
      </c>
      <c r="AC178" t="s">
        <v>146</v>
      </c>
      <c r="AD178">
        <f t="shared" si="47"/>
        <v>0</v>
      </c>
      <c r="AE178" t="str">
        <f t="shared" si="48"/>
        <v>TAB</v>
      </c>
      <c r="AF178" t="str">
        <f t="shared" si="49"/>
        <v>TAB</v>
      </c>
    </row>
    <row r="179" spans="1:32" ht="13" x14ac:dyDescent="0.3">
      <c r="A179" s="20">
        <v>170</v>
      </c>
      <c r="B179" s="10"/>
      <c r="C179" s="11"/>
      <c r="D179" s="15"/>
      <c r="E179" s="39" t="s">
        <v>145</v>
      </c>
      <c r="F179" s="15"/>
      <c r="G179" s="15" t="s">
        <v>50</v>
      </c>
      <c r="H179" s="31">
        <f t="shared" si="42"/>
        <v>0</v>
      </c>
      <c r="I179" s="35"/>
      <c r="J179" s="40"/>
      <c r="K179" s="36">
        <f t="shared" si="43"/>
        <v>0</v>
      </c>
      <c r="L179" s="40"/>
      <c r="M179" s="37">
        <f t="shared" si="41"/>
        <v>0</v>
      </c>
      <c r="N179" s="58" t="str">
        <f t="shared" si="51"/>
        <v>OK</v>
      </c>
      <c r="O179" s="58" t="str">
        <f t="shared" si="44"/>
        <v>OK</v>
      </c>
      <c r="P179" t="str">
        <f t="shared" si="50"/>
        <v xml:space="preserve">..000000..     </v>
      </c>
      <c r="Z179">
        <f t="shared" si="45"/>
        <v>0</v>
      </c>
      <c r="AA179" t="s">
        <v>146</v>
      </c>
      <c r="AB179" t="str">
        <f t="shared" si="46"/>
        <v>..000000..     .000000000</v>
      </c>
      <c r="AC179" t="s">
        <v>146</v>
      </c>
      <c r="AD179">
        <f t="shared" si="47"/>
        <v>0</v>
      </c>
      <c r="AE179" t="str">
        <f t="shared" si="48"/>
        <v>TAB</v>
      </c>
      <c r="AF179" t="str">
        <f t="shared" si="49"/>
        <v>TAB</v>
      </c>
    </row>
    <row r="180" spans="1:32" ht="13" x14ac:dyDescent="0.3">
      <c r="A180" s="20">
        <v>171</v>
      </c>
      <c r="B180" s="10"/>
      <c r="C180" s="11"/>
      <c r="D180" s="15"/>
      <c r="E180" s="39" t="s">
        <v>145</v>
      </c>
      <c r="F180" s="15"/>
      <c r="G180" s="15" t="s">
        <v>50</v>
      </c>
      <c r="H180" s="31">
        <f t="shared" si="42"/>
        <v>0</v>
      </c>
      <c r="I180" s="35"/>
      <c r="J180" s="40"/>
      <c r="K180" s="36">
        <f t="shared" si="43"/>
        <v>0</v>
      </c>
      <c r="L180" s="40"/>
      <c r="M180" s="37">
        <f t="shared" si="41"/>
        <v>0</v>
      </c>
      <c r="N180" s="58" t="str">
        <f t="shared" si="51"/>
        <v>OK</v>
      </c>
      <c r="O180" s="58" t="str">
        <f t="shared" si="44"/>
        <v>OK</v>
      </c>
      <c r="P180" t="str">
        <f t="shared" si="50"/>
        <v xml:space="preserve">..000000..     </v>
      </c>
      <c r="Z180">
        <f t="shared" si="45"/>
        <v>0</v>
      </c>
      <c r="AA180" t="s">
        <v>146</v>
      </c>
      <c r="AB180" t="str">
        <f t="shared" si="46"/>
        <v>..000000..     .000000000</v>
      </c>
      <c r="AC180" t="s">
        <v>146</v>
      </c>
      <c r="AD180">
        <f t="shared" si="47"/>
        <v>0</v>
      </c>
      <c r="AE180" t="str">
        <f t="shared" si="48"/>
        <v>TAB</v>
      </c>
      <c r="AF180" t="str">
        <f t="shared" si="49"/>
        <v>TAB</v>
      </c>
    </row>
    <row r="181" spans="1:32" ht="13" x14ac:dyDescent="0.3">
      <c r="A181" s="20">
        <v>172</v>
      </c>
      <c r="B181" s="10"/>
      <c r="C181" s="11"/>
      <c r="D181" s="15"/>
      <c r="E181" s="39" t="s">
        <v>145</v>
      </c>
      <c r="F181" s="15"/>
      <c r="G181" s="15" t="s">
        <v>50</v>
      </c>
      <c r="H181" s="31">
        <f t="shared" si="42"/>
        <v>0</v>
      </c>
      <c r="I181" s="35"/>
      <c r="J181" s="40"/>
      <c r="K181" s="36">
        <f t="shared" si="43"/>
        <v>0</v>
      </c>
      <c r="L181" s="40"/>
      <c r="M181" s="37">
        <f t="shared" si="41"/>
        <v>0</v>
      </c>
      <c r="N181" s="58" t="str">
        <f t="shared" si="51"/>
        <v>OK</v>
      </c>
      <c r="O181" s="58" t="str">
        <f t="shared" si="44"/>
        <v>OK</v>
      </c>
      <c r="P181" t="str">
        <f t="shared" si="50"/>
        <v xml:space="preserve">..000000..     </v>
      </c>
      <c r="Z181">
        <f t="shared" si="45"/>
        <v>0</v>
      </c>
      <c r="AA181" t="s">
        <v>146</v>
      </c>
      <c r="AB181" t="str">
        <f t="shared" si="46"/>
        <v>..000000..     .000000000</v>
      </c>
      <c r="AC181" t="s">
        <v>146</v>
      </c>
      <c r="AD181">
        <f t="shared" si="47"/>
        <v>0</v>
      </c>
      <c r="AE181" t="str">
        <f t="shared" si="48"/>
        <v>TAB</v>
      </c>
      <c r="AF181" t="str">
        <f t="shared" si="49"/>
        <v>TAB</v>
      </c>
    </row>
    <row r="182" spans="1:32" ht="13" x14ac:dyDescent="0.3">
      <c r="A182" s="20">
        <v>173</v>
      </c>
      <c r="B182" s="10"/>
      <c r="C182" s="11"/>
      <c r="D182" s="15"/>
      <c r="E182" s="39" t="s">
        <v>145</v>
      </c>
      <c r="F182" s="15"/>
      <c r="G182" s="15" t="s">
        <v>50</v>
      </c>
      <c r="H182" s="31">
        <f t="shared" si="42"/>
        <v>0</v>
      </c>
      <c r="I182" s="35"/>
      <c r="J182" s="40"/>
      <c r="K182" s="36">
        <f t="shared" si="43"/>
        <v>0</v>
      </c>
      <c r="L182" s="40"/>
      <c r="M182" s="37">
        <f t="shared" si="41"/>
        <v>0</v>
      </c>
      <c r="N182" s="58" t="str">
        <f t="shared" si="51"/>
        <v>OK</v>
      </c>
      <c r="O182" s="58" t="str">
        <f t="shared" si="44"/>
        <v>OK</v>
      </c>
      <c r="P182" t="str">
        <f t="shared" si="50"/>
        <v xml:space="preserve">..000000..     </v>
      </c>
      <c r="Z182">
        <f t="shared" si="45"/>
        <v>0</v>
      </c>
      <c r="AA182" t="s">
        <v>146</v>
      </c>
      <c r="AB182" t="str">
        <f t="shared" si="46"/>
        <v>..000000..     .000000000</v>
      </c>
      <c r="AC182" t="s">
        <v>146</v>
      </c>
      <c r="AD182">
        <f t="shared" si="47"/>
        <v>0</v>
      </c>
      <c r="AE182" t="str">
        <f t="shared" si="48"/>
        <v>TAB</v>
      </c>
      <c r="AF182" t="str">
        <f t="shared" si="49"/>
        <v>TAB</v>
      </c>
    </row>
    <row r="183" spans="1:32" ht="13" x14ac:dyDescent="0.3">
      <c r="A183" s="20">
        <v>174</v>
      </c>
      <c r="B183" s="10"/>
      <c r="C183" s="11"/>
      <c r="D183" s="15"/>
      <c r="E183" s="39" t="s">
        <v>145</v>
      </c>
      <c r="F183" s="15"/>
      <c r="G183" s="15" t="s">
        <v>50</v>
      </c>
      <c r="H183" s="31">
        <f t="shared" si="42"/>
        <v>0</v>
      </c>
      <c r="I183" s="35"/>
      <c r="J183" s="40"/>
      <c r="K183" s="36">
        <f t="shared" si="43"/>
        <v>0</v>
      </c>
      <c r="L183" s="40"/>
      <c r="M183" s="37">
        <f t="shared" si="41"/>
        <v>0</v>
      </c>
      <c r="N183" s="58" t="str">
        <f t="shared" si="51"/>
        <v>OK</v>
      </c>
      <c r="O183" s="58" t="str">
        <f t="shared" si="44"/>
        <v>OK</v>
      </c>
      <c r="P183" t="str">
        <f t="shared" si="50"/>
        <v xml:space="preserve">..000000..     </v>
      </c>
      <c r="Z183">
        <f t="shared" si="45"/>
        <v>0</v>
      </c>
      <c r="AA183" t="s">
        <v>146</v>
      </c>
      <c r="AB183" t="str">
        <f t="shared" si="46"/>
        <v>..000000..     .000000000</v>
      </c>
      <c r="AC183" t="s">
        <v>146</v>
      </c>
      <c r="AD183">
        <f t="shared" si="47"/>
        <v>0</v>
      </c>
      <c r="AE183" t="str">
        <f t="shared" si="48"/>
        <v>TAB</v>
      </c>
      <c r="AF183" t="str">
        <f t="shared" si="49"/>
        <v>TAB</v>
      </c>
    </row>
    <row r="184" spans="1:32" ht="13" x14ac:dyDescent="0.3">
      <c r="A184" s="20">
        <v>175</v>
      </c>
      <c r="B184" s="10"/>
      <c r="C184" s="11"/>
      <c r="D184" s="15"/>
      <c r="E184" s="39" t="s">
        <v>145</v>
      </c>
      <c r="F184" s="15"/>
      <c r="G184" s="15" t="s">
        <v>50</v>
      </c>
      <c r="H184" s="31">
        <f t="shared" ref="H184:H209" si="52">IFERROR(VLOOKUP(G184,Objects,2,FALSE),0)</f>
        <v>0</v>
      </c>
      <c r="I184" s="35"/>
      <c r="J184" s="40"/>
      <c r="K184" s="36">
        <f t="shared" ref="K184:K209" si="53">IFERROR((ROUND(VLOOKUP(G184,Rates,2,TRUE)*I184,0)),0)</f>
        <v>0</v>
      </c>
      <c r="L184" s="40"/>
      <c r="M184" s="37">
        <f t="shared" ref="M184:M209" si="54">ROUND(I184+K184,0)</f>
        <v>0</v>
      </c>
      <c r="N184" s="58" t="str">
        <f t="shared" si="51"/>
        <v>OK</v>
      </c>
      <c r="O184" s="58" t="str">
        <f t="shared" si="44"/>
        <v>OK</v>
      </c>
      <c r="P184" t="str">
        <f t="shared" si="50"/>
        <v xml:space="preserve">..000000..     </v>
      </c>
      <c r="Z184">
        <f t="shared" si="45"/>
        <v>0</v>
      </c>
      <c r="AA184" t="s">
        <v>146</v>
      </c>
      <c r="AB184" t="str">
        <f t="shared" si="46"/>
        <v>..000000..     .000000000</v>
      </c>
      <c r="AC184" t="s">
        <v>146</v>
      </c>
      <c r="AD184">
        <f t="shared" si="47"/>
        <v>0</v>
      </c>
      <c r="AE184" t="str">
        <f t="shared" si="48"/>
        <v>TAB</v>
      </c>
      <c r="AF184" t="str">
        <f t="shared" si="49"/>
        <v>TAB</v>
      </c>
    </row>
    <row r="185" spans="1:32" ht="13" x14ac:dyDescent="0.3">
      <c r="A185" s="20">
        <v>176</v>
      </c>
      <c r="B185" s="10"/>
      <c r="C185" s="11"/>
      <c r="D185" s="15"/>
      <c r="E185" s="39" t="s">
        <v>145</v>
      </c>
      <c r="F185" s="15"/>
      <c r="G185" s="15" t="s">
        <v>50</v>
      </c>
      <c r="H185" s="31">
        <f t="shared" si="52"/>
        <v>0</v>
      </c>
      <c r="I185" s="35"/>
      <c r="J185" s="40"/>
      <c r="K185" s="36">
        <f t="shared" si="53"/>
        <v>0</v>
      </c>
      <c r="L185" s="40"/>
      <c r="M185" s="37">
        <f t="shared" si="54"/>
        <v>0</v>
      </c>
      <c r="N185" s="58" t="str">
        <f t="shared" si="51"/>
        <v>OK</v>
      </c>
      <c r="O185" s="58" t="str">
        <f t="shared" si="44"/>
        <v>OK</v>
      </c>
      <c r="P185" t="str">
        <f t="shared" si="50"/>
        <v xml:space="preserve">..000000..     </v>
      </c>
      <c r="Z185">
        <f t="shared" si="45"/>
        <v>0</v>
      </c>
      <c r="AA185" t="s">
        <v>146</v>
      </c>
      <c r="AB185" t="str">
        <f t="shared" si="46"/>
        <v>..000000..     .000000000</v>
      </c>
      <c r="AC185" t="s">
        <v>146</v>
      </c>
      <c r="AD185">
        <f t="shared" si="47"/>
        <v>0</v>
      </c>
      <c r="AE185" t="str">
        <f t="shared" si="48"/>
        <v>TAB</v>
      </c>
      <c r="AF185" t="str">
        <f t="shared" si="49"/>
        <v>TAB</v>
      </c>
    </row>
    <row r="186" spans="1:32" ht="13" x14ac:dyDescent="0.3">
      <c r="A186" s="20">
        <v>177</v>
      </c>
      <c r="B186" s="10"/>
      <c r="C186" s="11"/>
      <c r="D186" s="15"/>
      <c r="E186" s="39" t="s">
        <v>145</v>
      </c>
      <c r="F186" s="15"/>
      <c r="G186" s="15" t="s">
        <v>50</v>
      </c>
      <c r="H186" s="31">
        <f t="shared" si="52"/>
        <v>0</v>
      </c>
      <c r="I186" s="35"/>
      <c r="J186" s="40"/>
      <c r="K186" s="36">
        <f t="shared" si="53"/>
        <v>0</v>
      </c>
      <c r="L186" s="40"/>
      <c r="M186" s="37">
        <f t="shared" si="54"/>
        <v>0</v>
      </c>
      <c r="N186" s="58" t="str">
        <f t="shared" si="51"/>
        <v>OK</v>
      </c>
      <c r="O186" s="58" t="str">
        <f t="shared" si="44"/>
        <v>OK</v>
      </c>
      <c r="P186" t="str">
        <f t="shared" si="50"/>
        <v xml:space="preserve">..000000..     </v>
      </c>
      <c r="Z186">
        <f t="shared" si="45"/>
        <v>0</v>
      </c>
      <c r="AA186" t="s">
        <v>146</v>
      </c>
      <c r="AB186" t="str">
        <f t="shared" si="46"/>
        <v>..000000..     .000000000</v>
      </c>
      <c r="AC186" t="s">
        <v>146</v>
      </c>
      <c r="AD186">
        <f t="shared" si="47"/>
        <v>0</v>
      </c>
      <c r="AE186" t="str">
        <f t="shared" si="48"/>
        <v>TAB</v>
      </c>
      <c r="AF186" t="str">
        <f t="shared" si="49"/>
        <v>TAB</v>
      </c>
    </row>
    <row r="187" spans="1:32" ht="13" x14ac:dyDescent="0.3">
      <c r="A187" s="20">
        <v>178</v>
      </c>
      <c r="B187" s="10"/>
      <c r="C187" s="11"/>
      <c r="D187" s="15"/>
      <c r="E187" s="39" t="s">
        <v>145</v>
      </c>
      <c r="F187" s="15"/>
      <c r="G187" s="15" t="s">
        <v>50</v>
      </c>
      <c r="H187" s="31">
        <f t="shared" si="52"/>
        <v>0</v>
      </c>
      <c r="I187" s="35"/>
      <c r="J187" s="40"/>
      <c r="K187" s="36">
        <f t="shared" si="53"/>
        <v>0</v>
      </c>
      <c r="L187" s="40"/>
      <c r="M187" s="37">
        <f t="shared" si="54"/>
        <v>0</v>
      </c>
      <c r="N187" s="58" t="str">
        <f t="shared" si="51"/>
        <v>OK</v>
      </c>
      <c r="O187" s="58" t="str">
        <f t="shared" si="44"/>
        <v>OK</v>
      </c>
      <c r="P187" t="str">
        <f t="shared" si="50"/>
        <v xml:space="preserve">..000000..     </v>
      </c>
      <c r="Z187">
        <f t="shared" si="45"/>
        <v>0</v>
      </c>
      <c r="AA187" t="s">
        <v>146</v>
      </c>
      <c r="AB187" t="str">
        <f t="shared" si="46"/>
        <v>..000000..     .000000000</v>
      </c>
      <c r="AC187" t="s">
        <v>146</v>
      </c>
      <c r="AD187">
        <f t="shared" si="47"/>
        <v>0</v>
      </c>
      <c r="AE187" t="str">
        <f t="shared" si="48"/>
        <v>TAB</v>
      </c>
      <c r="AF187" t="str">
        <f t="shared" si="49"/>
        <v>TAB</v>
      </c>
    </row>
    <row r="188" spans="1:32" ht="13" x14ac:dyDescent="0.3">
      <c r="A188" s="20">
        <v>179</v>
      </c>
      <c r="B188" s="10"/>
      <c r="C188" s="11"/>
      <c r="D188" s="15"/>
      <c r="E188" s="39" t="s">
        <v>145</v>
      </c>
      <c r="F188" s="15"/>
      <c r="G188" s="15" t="s">
        <v>50</v>
      </c>
      <c r="H188" s="31">
        <f t="shared" si="52"/>
        <v>0</v>
      </c>
      <c r="I188" s="35"/>
      <c r="J188" s="40"/>
      <c r="K188" s="36">
        <f t="shared" si="53"/>
        <v>0</v>
      </c>
      <c r="L188" s="40"/>
      <c r="M188" s="37">
        <f t="shared" si="54"/>
        <v>0</v>
      </c>
      <c r="N188" s="58" t="str">
        <f t="shared" si="51"/>
        <v>OK</v>
      </c>
      <c r="O188" s="58" t="str">
        <f t="shared" si="44"/>
        <v>OK</v>
      </c>
      <c r="P188" t="str">
        <f t="shared" si="50"/>
        <v xml:space="preserve">..000000..     </v>
      </c>
      <c r="Z188">
        <f t="shared" si="45"/>
        <v>0</v>
      </c>
      <c r="AA188" t="s">
        <v>146</v>
      </c>
      <c r="AB188" t="str">
        <f t="shared" si="46"/>
        <v>..000000..     .000000000</v>
      </c>
      <c r="AC188" t="s">
        <v>146</v>
      </c>
      <c r="AD188">
        <f t="shared" si="47"/>
        <v>0</v>
      </c>
      <c r="AE188" t="str">
        <f t="shared" si="48"/>
        <v>TAB</v>
      </c>
      <c r="AF188" t="str">
        <f t="shared" si="49"/>
        <v>TAB</v>
      </c>
    </row>
    <row r="189" spans="1:32" ht="13" x14ac:dyDescent="0.3">
      <c r="A189" s="20">
        <v>180</v>
      </c>
      <c r="B189" s="10"/>
      <c r="C189" s="11"/>
      <c r="D189" s="15"/>
      <c r="E189" s="39" t="s">
        <v>145</v>
      </c>
      <c r="F189" s="15"/>
      <c r="G189" s="15" t="s">
        <v>50</v>
      </c>
      <c r="H189" s="31">
        <f t="shared" si="52"/>
        <v>0</v>
      </c>
      <c r="I189" s="35"/>
      <c r="J189" s="40"/>
      <c r="K189" s="36">
        <f t="shared" si="53"/>
        <v>0</v>
      </c>
      <c r="L189" s="40"/>
      <c r="M189" s="37">
        <f t="shared" si="54"/>
        <v>0</v>
      </c>
      <c r="N189" s="58" t="str">
        <f t="shared" si="51"/>
        <v>OK</v>
      </c>
      <c r="O189" s="58" t="str">
        <f t="shared" si="44"/>
        <v>OK</v>
      </c>
      <c r="P189" t="str">
        <f t="shared" si="50"/>
        <v xml:space="preserve">..000000..     </v>
      </c>
      <c r="Z189">
        <f t="shared" si="45"/>
        <v>0</v>
      </c>
      <c r="AA189" t="s">
        <v>146</v>
      </c>
      <c r="AB189" t="str">
        <f t="shared" si="46"/>
        <v>..000000..     .000000000</v>
      </c>
      <c r="AC189" t="s">
        <v>146</v>
      </c>
      <c r="AD189">
        <f t="shared" si="47"/>
        <v>0</v>
      </c>
      <c r="AE189" t="str">
        <f t="shared" si="48"/>
        <v>TAB</v>
      </c>
      <c r="AF189" t="str">
        <f t="shared" si="49"/>
        <v>TAB</v>
      </c>
    </row>
    <row r="190" spans="1:32" ht="13" x14ac:dyDescent="0.3">
      <c r="A190" s="20">
        <v>181</v>
      </c>
      <c r="B190" s="10"/>
      <c r="C190" s="11"/>
      <c r="D190" s="15"/>
      <c r="E190" s="39" t="s">
        <v>145</v>
      </c>
      <c r="F190" s="15"/>
      <c r="G190" s="15" t="s">
        <v>50</v>
      </c>
      <c r="H190" s="31">
        <f t="shared" si="52"/>
        <v>0</v>
      </c>
      <c r="I190" s="35"/>
      <c r="J190" s="40"/>
      <c r="K190" s="36">
        <f t="shared" si="53"/>
        <v>0</v>
      </c>
      <c r="L190" s="40"/>
      <c r="M190" s="37">
        <f t="shared" si="54"/>
        <v>0</v>
      </c>
      <c r="N190" s="58" t="str">
        <f t="shared" si="51"/>
        <v>OK</v>
      </c>
      <c r="O190" s="58" t="str">
        <f t="shared" si="44"/>
        <v>OK</v>
      </c>
      <c r="P190" t="str">
        <f t="shared" si="50"/>
        <v xml:space="preserve">..000000..     </v>
      </c>
      <c r="Z190">
        <f t="shared" si="45"/>
        <v>0</v>
      </c>
      <c r="AA190" t="s">
        <v>146</v>
      </c>
      <c r="AB190" t="str">
        <f t="shared" si="46"/>
        <v>..000000..     .000000000</v>
      </c>
      <c r="AC190" t="s">
        <v>146</v>
      </c>
      <c r="AD190">
        <f t="shared" si="47"/>
        <v>0</v>
      </c>
      <c r="AE190" t="str">
        <f t="shared" si="48"/>
        <v>TAB</v>
      </c>
      <c r="AF190" t="str">
        <f t="shared" si="49"/>
        <v>TAB</v>
      </c>
    </row>
    <row r="191" spans="1:32" ht="13" x14ac:dyDescent="0.3">
      <c r="A191" s="20">
        <v>182</v>
      </c>
      <c r="B191" s="10"/>
      <c r="C191" s="11"/>
      <c r="D191" s="15"/>
      <c r="E191" s="39" t="s">
        <v>145</v>
      </c>
      <c r="F191" s="15"/>
      <c r="G191" s="15" t="s">
        <v>50</v>
      </c>
      <c r="H191" s="31">
        <f t="shared" si="52"/>
        <v>0</v>
      </c>
      <c r="I191" s="35"/>
      <c r="J191" s="40"/>
      <c r="K191" s="36">
        <f t="shared" si="53"/>
        <v>0</v>
      </c>
      <c r="L191" s="40"/>
      <c r="M191" s="37">
        <f t="shared" si="54"/>
        <v>0</v>
      </c>
      <c r="N191" s="58" t="str">
        <f t="shared" si="51"/>
        <v>OK</v>
      </c>
      <c r="O191" s="58" t="str">
        <f t="shared" si="44"/>
        <v>OK</v>
      </c>
      <c r="P191" t="str">
        <f t="shared" si="50"/>
        <v xml:space="preserve">..000000..     </v>
      </c>
      <c r="Z191">
        <f t="shared" si="45"/>
        <v>0</v>
      </c>
      <c r="AA191" t="s">
        <v>146</v>
      </c>
      <c r="AB191" t="str">
        <f t="shared" si="46"/>
        <v>..000000..     .000000000</v>
      </c>
      <c r="AC191" t="s">
        <v>146</v>
      </c>
      <c r="AD191">
        <f t="shared" si="47"/>
        <v>0</v>
      </c>
      <c r="AE191" t="str">
        <f t="shared" si="48"/>
        <v>TAB</v>
      </c>
      <c r="AF191" t="str">
        <f t="shared" si="49"/>
        <v>TAB</v>
      </c>
    </row>
    <row r="192" spans="1:32" ht="13" x14ac:dyDescent="0.3">
      <c r="A192" s="20">
        <v>183</v>
      </c>
      <c r="B192" s="10"/>
      <c r="C192" s="11"/>
      <c r="D192" s="15"/>
      <c r="E192" s="39" t="s">
        <v>145</v>
      </c>
      <c r="F192" s="15"/>
      <c r="G192" s="15" t="s">
        <v>50</v>
      </c>
      <c r="H192" s="31">
        <f t="shared" si="52"/>
        <v>0</v>
      </c>
      <c r="I192" s="35"/>
      <c r="J192" s="40"/>
      <c r="K192" s="36">
        <f t="shared" si="53"/>
        <v>0</v>
      </c>
      <c r="L192" s="40"/>
      <c r="M192" s="37">
        <f t="shared" si="54"/>
        <v>0</v>
      </c>
      <c r="N192" s="58" t="str">
        <f t="shared" si="51"/>
        <v>OK</v>
      </c>
      <c r="O192" s="58" t="str">
        <f t="shared" si="44"/>
        <v>OK</v>
      </c>
      <c r="P192" t="str">
        <f t="shared" si="50"/>
        <v xml:space="preserve">..000000..     </v>
      </c>
      <c r="Z192">
        <f t="shared" si="45"/>
        <v>0</v>
      </c>
      <c r="AA192" t="s">
        <v>146</v>
      </c>
      <c r="AB192" t="str">
        <f t="shared" si="46"/>
        <v>..000000..     .000000000</v>
      </c>
      <c r="AC192" t="s">
        <v>146</v>
      </c>
      <c r="AD192">
        <f t="shared" si="47"/>
        <v>0</v>
      </c>
      <c r="AE192" t="str">
        <f t="shared" si="48"/>
        <v>TAB</v>
      </c>
      <c r="AF192" t="str">
        <f t="shared" si="49"/>
        <v>TAB</v>
      </c>
    </row>
    <row r="193" spans="1:32" ht="13" x14ac:dyDescent="0.3">
      <c r="A193" s="20">
        <v>184</v>
      </c>
      <c r="B193" s="10"/>
      <c r="C193" s="11"/>
      <c r="D193" s="15"/>
      <c r="E193" s="39" t="s">
        <v>145</v>
      </c>
      <c r="F193" s="15"/>
      <c r="G193" s="15" t="s">
        <v>50</v>
      </c>
      <c r="H193" s="31">
        <f t="shared" si="52"/>
        <v>0</v>
      </c>
      <c r="I193" s="35"/>
      <c r="J193" s="40"/>
      <c r="K193" s="36">
        <f t="shared" si="53"/>
        <v>0</v>
      </c>
      <c r="L193" s="40"/>
      <c r="M193" s="37">
        <f t="shared" si="54"/>
        <v>0</v>
      </c>
      <c r="N193" s="58" t="str">
        <f t="shared" si="51"/>
        <v>OK</v>
      </c>
      <c r="O193" s="58" t="str">
        <f t="shared" si="44"/>
        <v>OK</v>
      </c>
      <c r="P193" t="str">
        <f t="shared" si="50"/>
        <v xml:space="preserve">..000000..     </v>
      </c>
      <c r="Z193">
        <f t="shared" si="45"/>
        <v>0</v>
      </c>
      <c r="AA193" t="s">
        <v>146</v>
      </c>
      <c r="AB193" t="str">
        <f t="shared" si="46"/>
        <v>..000000..     .000000000</v>
      </c>
      <c r="AC193" t="s">
        <v>146</v>
      </c>
      <c r="AD193">
        <f t="shared" si="47"/>
        <v>0</v>
      </c>
      <c r="AE193" t="str">
        <f t="shared" si="48"/>
        <v>TAB</v>
      </c>
      <c r="AF193" t="str">
        <f t="shared" si="49"/>
        <v>TAB</v>
      </c>
    </row>
    <row r="194" spans="1:32" ht="13" x14ac:dyDescent="0.3">
      <c r="A194" s="20">
        <v>185</v>
      </c>
      <c r="B194" s="10"/>
      <c r="C194" s="11"/>
      <c r="D194" s="15"/>
      <c r="E194" s="39" t="s">
        <v>145</v>
      </c>
      <c r="F194" s="15"/>
      <c r="G194" s="15"/>
      <c r="H194" s="31">
        <f t="shared" si="52"/>
        <v>0</v>
      </c>
      <c r="I194" s="35"/>
      <c r="J194" s="40"/>
      <c r="K194" s="36">
        <f t="shared" si="53"/>
        <v>0</v>
      </c>
      <c r="L194" s="40"/>
      <c r="M194" s="37">
        <f t="shared" si="54"/>
        <v>0</v>
      </c>
      <c r="N194" s="58" t="str">
        <f t="shared" si="51"/>
        <v>OK</v>
      </c>
      <c r="O194" s="58" t="str">
        <f t="shared" si="44"/>
        <v>OK</v>
      </c>
      <c r="P194" t="str">
        <f t="shared" si="50"/>
        <v>..000000..</v>
      </c>
      <c r="Z194">
        <f t="shared" si="45"/>
        <v>0</v>
      </c>
      <c r="AA194" t="s">
        <v>146</v>
      </c>
      <c r="AB194" t="str">
        <f t="shared" si="46"/>
        <v>..000000...000000000</v>
      </c>
      <c r="AC194" t="s">
        <v>146</v>
      </c>
      <c r="AD194">
        <f t="shared" si="47"/>
        <v>0</v>
      </c>
      <c r="AE194" t="str">
        <f t="shared" si="48"/>
        <v>TAB</v>
      </c>
      <c r="AF194" t="str">
        <f t="shared" si="49"/>
        <v>TAB</v>
      </c>
    </row>
    <row r="195" spans="1:32" ht="13" x14ac:dyDescent="0.3">
      <c r="A195" s="20">
        <v>186</v>
      </c>
      <c r="B195" s="10"/>
      <c r="C195" s="11"/>
      <c r="D195" s="15"/>
      <c r="E195" s="39" t="s">
        <v>145</v>
      </c>
      <c r="F195" s="15"/>
      <c r="G195" s="15" t="s">
        <v>50</v>
      </c>
      <c r="H195" s="31">
        <f t="shared" si="52"/>
        <v>0</v>
      </c>
      <c r="I195" s="35"/>
      <c r="J195" s="40"/>
      <c r="K195" s="36">
        <f t="shared" si="53"/>
        <v>0</v>
      </c>
      <c r="L195" s="40"/>
      <c r="M195" s="37">
        <f t="shared" si="54"/>
        <v>0</v>
      </c>
      <c r="N195" s="58" t="str">
        <f t="shared" si="51"/>
        <v>OK</v>
      </c>
      <c r="O195" s="58" t="str">
        <f t="shared" si="44"/>
        <v>OK</v>
      </c>
      <c r="P195" t="str">
        <f t="shared" si="50"/>
        <v xml:space="preserve">..000000..     </v>
      </c>
      <c r="Z195">
        <f t="shared" si="45"/>
        <v>0</v>
      </c>
      <c r="AA195" t="s">
        <v>146</v>
      </c>
      <c r="AB195" t="str">
        <f t="shared" si="46"/>
        <v>..000000..     .000000000</v>
      </c>
      <c r="AC195" t="s">
        <v>146</v>
      </c>
      <c r="AD195">
        <f t="shared" si="47"/>
        <v>0</v>
      </c>
      <c r="AE195" t="str">
        <f t="shared" si="48"/>
        <v>TAB</v>
      </c>
      <c r="AF195" t="str">
        <f t="shared" si="49"/>
        <v>TAB</v>
      </c>
    </row>
    <row r="196" spans="1:32" ht="13" x14ac:dyDescent="0.3">
      <c r="A196" s="20">
        <v>187</v>
      </c>
      <c r="B196" s="10"/>
      <c r="C196" s="11"/>
      <c r="D196" s="15"/>
      <c r="E196" s="39" t="s">
        <v>145</v>
      </c>
      <c r="F196" s="15"/>
      <c r="G196" s="15" t="s">
        <v>50</v>
      </c>
      <c r="H196" s="31">
        <f t="shared" si="52"/>
        <v>0</v>
      </c>
      <c r="I196" s="35"/>
      <c r="J196" s="40"/>
      <c r="K196" s="36">
        <f t="shared" si="53"/>
        <v>0</v>
      </c>
      <c r="L196" s="40"/>
      <c r="M196" s="37">
        <f t="shared" si="54"/>
        <v>0</v>
      </c>
      <c r="N196" s="58" t="str">
        <f t="shared" si="51"/>
        <v>OK</v>
      </c>
      <c r="O196" s="58" t="str">
        <f t="shared" si="44"/>
        <v>OK</v>
      </c>
      <c r="P196" t="str">
        <f t="shared" si="50"/>
        <v xml:space="preserve">..000000..     </v>
      </c>
      <c r="Z196">
        <f t="shared" si="45"/>
        <v>0</v>
      </c>
      <c r="AA196" t="s">
        <v>146</v>
      </c>
      <c r="AB196" t="str">
        <f t="shared" si="46"/>
        <v>..000000..     .000000000</v>
      </c>
      <c r="AC196" t="s">
        <v>146</v>
      </c>
      <c r="AD196">
        <f t="shared" si="47"/>
        <v>0</v>
      </c>
      <c r="AE196" t="str">
        <f t="shared" si="48"/>
        <v>TAB</v>
      </c>
      <c r="AF196" t="str">
        <f t="shared" si="49"/>
        <v>TAB</v>
      </c>
    </row>
    <row r="197" spans="1:32" ht="13" x14ac:dyDescent="0.3">
      <c r="A197" s="20">
        <v>188</v>
      </c>
      <c r="B197" s="10"/>
      <c r="C197" s="11"/>
      <c r="D197" s="15"/>
      <c r="E197" s="39" t="s">
        <v>145</v>
      </c>
      <c r="F197" s="15"/>
      <c r="G197" s="15"/>
      <c r="H197" s="31">
        <f t="shared" si="52"/>
        <v>0</v>
      </c>
      <c r="I197" s="35"/>
      <c r="J197" s="40"/>
      <c r="K197" s="36">
        <f t="shared" si="53"/>
        <v>0</v>
      </c>
      <c r="L197" s="40"/>
      <c r="M197" s="37">
        <f t="shared" si="54"/>
        <v>0</v>
      </c>
      <c r="N197" s="58" t="str">
        <f t="shared" si="51"/>
        <v>OK</v>
      </c>
      <c r="O197" s="58" t="str">
        <f t="shared" si="44"/>
        <v>OK</v>
      </c>
      <c r="P197" t="str">
        <f t="shared" si="50"/>
        <v>..000000..</v>
      </c>
      <c r="Z197">
        <f t="shared" si="45"/>
        <v>0</v>
      </c>
      <c r="AA197" t="s">
        <v>146</v>
      </c>
      <c r="AB197" t="str">
        <f t="shared" si="46"/>
        <v>..000000...000000000</v>
      </c>
      <c r="AC197" t="s">
        <v>146</v>
      </c>
      <c r="AD197">
        <f t="shared" si="47"/>
        <v>0</v>
      </c>
      <c r="AE197" t="str">
        <f t="shared" si="48"/>
        <v>TAB</v>
      </c>
      <c r="AF197" t="str">
        <f t="shared" si="49"/>
        <v>TAB</v>
      </c>
    </row>
    <row r="198" spans="1:32" ht="13" x14ac:dyDescent="0.3">
      <c r="A198" s="20">
        <v>189</v>
      </c>
      <c r="B198" s="10"/>
      <c r="C198" s="11"/>
      <c r="D198" s="15"/>
      <c r="E198" s="39" t="s">
        <v>145</v>
      </c>
      <c r="F198" s="15"/>
      <c r="G198" s="15" t="s">
        <v>50</v>
      </c>
      <c r="H198" s="31">
        <f t="shared" si="52"/>
        <v>0</v>
      </c>
      <c r="I198" s="35"/>
      <c r="J198" s="40"/>
      <c r="K198" s="36">
        <f t="shared" si="53"/>
        <v>0</v>
      </c>
      <c r="L198" s="40"/>
      <c r="M198" s="37">
        <f t="shared" si="54"/>
        <v>0</v>
      </c>
      <c r="N198" s="58" t="str">
        <f t="shared" si="51"/>
        <v>OK</v>
      </c>
      <c r="O198" s="58" t="str">
        <f t="shared" si="44"/>
        <v>OK</v>
      </c>
      <c r="P198" t="str">
        <f t="shared" si="50"/>
        <v xml:space="preserve">..000000..     </v>
      </c>
      <c r="Z198">
        <f t="shared" si="45"/>
        <v>0</v>
      </c>
      <c r="AA198" t="s">
        <v>146</v>
      </c>
      <c r="AB198" t="str">
        <f t="shared" si="46"/>
        <v>..000000..     .000000000</v>
      </c>
      <c r="AC198" t="s">
        <v>146</v>
      </c>
      <c r="AD198">
        <f t="shared" si="47"/>
        <v>0</v>
      </c>
      <c r="AE198" t="str">
        <f t="shared" si="48"/>
        <v>TAB</v>
      </c>
      <c r="AF198" t="str">
        <f t="shared" si="49"/>
        <v>TAB</v>
      </c>
    </row>
    <row r="199" spans="1:32" ht="13" x14ac:dyDescent="0.3">
      <c r="A199" s="20">
        <v>190</v>
      </c>
      <c r="B199" s="10"/>
      <c r="C199" s="11"/>
      <c r="D199" s="15"/>
      <c r="E199" s="39" t="s">
        <v>145</v>
      </c>
      <c r="F199" s="15"/>
      <c r="G199" s="15"/>
      <c r="H199" s="31">
        <f t="shared" si="52"/>
        <v>0</v>
      </c>
      <c r="I199" s="35"/>
      <c r="J199" s="40"/>
      <c r="K199" s="36">
        <f t="shared" si="53"/>
        <v>0</v>
      </c>
      <c r="L199" s="40"/>
      <c r="M199" s="37">
        <f t="shared" si="54"/>
        <v>0</v>
      </c>
      <c r="N199" s="58" t="str">
        <f t="shared" si="51"/>
        <v>OK</v>
      </c>
      <c r="O199" s="58" t="str">
        <f t="shared" si="44"/>
        <v>OK</v>
      </c>
      <c r="P199" t="str">
        <f t="shared" si="50"/>
        <v>..000000..</v>
      </c>
      <c r="Z199">
        <f t="shared" si="12"/>
        <v>0</v>
      </c>
      <c r="AA199" t="s">
        <v>146</v>
      </c>
      <c r="AB199" t="str">
        <f t="shared" si="13"/>
        <v>..000000...000000000</v>
      </c>
      <c r="AC199" t="s">
        <v>146</v>
      </c>
      <c r="AD199">
        <f t="shared" si="14"/>
        <v>0</v>
      </c>
      <c r="AE199" t="str">
        <f t="shared" si="15"/>
        <v>TAB</v>
      </c>
      <c r="AF199" t="str">
        <f t="shared" si="16"/>
        <v>TAB</v>
      </c>
    </row>
    <row r="200" spans="1:32" ht="13" x14ac:dyDescent="0.3">
      <c r="A200" s="20">
        <v>191</v>
      </c>
      <c r="B200" s="10"/>
      <c r="C200" s="11"/>
      <c r="D200" s="15"/>
      <c r="E200" s="39" t="s">
        <v>145</v>
      </c>
      <c r="F200" s="15"/>
      <c r="G200" s="15" t="s">
        <v>50</v>
      </c>
      <c r="H200" s="31">
        <f t="shared" si="52"/>
        <v>0</v>
      </c>
      <c r="I200" s="35"/>
      <c r="J200" s="40"/>
      <c r="K200" s="36">
        <f t="shared" si="53"/>
        <v>0</v>
      </c>
      <c r="L200" s="40"/>
      <c r="M200" s="37">
        <f t="shared" si="54"/>
        <v>0</v>
      </c>
      <c r="N200" s="58" t="str">
        <f t="shared" si="51"/>
        <v>OK</v>
      </c>
      <c r="O200" s="58" t="str">
        <f t="shared" si="44"/>
        <v>OK</v>
      </c>
      <c r="P200" t="str">
        <f t="shared" si="50"/>
        <v xml:space="preserve">..000000..     </v>
      </c>
      <c r="Z200">
        <f t="shared" si="12"/>
        <v>0</v>
      </c>
      <c r="AA200" t="s">
        <v>146</v>
      </c>
      <c r="AB200" t="str">
        <f t="shared" si="13"/>
        <v>..000000..     .000000000</v>
      </c>
      <c r="AC200" t="s">
        <v>146</v>
      </c>
      <c r="AD200">
        <f t="shared" si="14"/>
        <v>0</v>
      </c>
      <c r="AE200" t="str">
        <f t="shared" si="15"/>
        <v>TAB</v>
      </c>
      <c r="AF200" t="str">
        <f t="shared" si="16"/>
        <v>TAB</v>
      </c>
    </row>
    <row r="201" spans="1:32" ht="13" x14ac:dyDescent="0.3">
      <c r="A201" s="20">
        <v>192</v>
      </c>
      <c r="B201" s="10"/>
      <c r="C201" s="11"/>
      <c r="D201" s="15"/>
      <c r="E201" s="39" t="s">
        <v>145</v>
      </c>
      <c r="F201" s="15"/>
      <c r="G201" s="15" t="s">
        <v>50</v>
      </c>
      <c r="H201" s="31">
        <f t="shared" si="52"/>
        <v>0</v>
      </c>
      <c r="I201" s="35"/>
      <c r="J201" s="40"/>
      <c r="K201" s="36">
        <f t="shared" si="53"/>
        <v>0</v>
      </c>
      <c r="L201" s="40"/>
      <c r="M201" s="37">
        <f t="shared" si="54"/>
        <v>0</v>
      </c>
      <c r="N201" s="58" t="str">
        <f t="shared" si="51"/>
        <v>OK</v>
      </c>
      <c r="O201" s="58" t="str">
        <f t="shared" si="44"/>
        <v>OK</v>
      </c>
      <c r="P201" t="str">
        <f t="shared" si="50"/>
        <v xml:space="preserve">..000000..     </v>
      </c>
      <c r="Z201">
        <f t="shared" si="12"/>
        <v>0</v>
      </c>
      <c r="AA201" t="s">
        <v>146</v>
      </c>
      <c r="AB201" t="str">
        <f t="shared" si="13"/>
        <v>..000000..     .000000000</v>
      </c>
      <c r="AC201" t="s">
        <v>146</v>
      </c>
      <c r="AD201">
        <f t="shared" si="14"/>
        <v>0</v>
      </c>
      <c r="AE201" t="str">
        <f t="shared" si="15"/>
        <v>TAB</v>
      </c>
      <c r="AF201" t="str">
        <f t="shared" si="16"/>
        <v>TAB</v>
      </c>
    </row>
    <row r="202" spans="1:32" ht="13" x14ac:dyDescent="0.3">
      <c r="A202" s="20">
        <v>193</v>
      </c>
      <c r="B202" s="10"/>
      <c r="C202" s="11"/>
      <c r="D202" s="15"/>
      <c r="E202" s="39" t="s">
        <v>145</v>
      </c>
      <c r="F202" s="15"/>
      <c r="G202" s="15" t="s">
        <v>50</v>
      </c>
      <c r="H202" s="31">
        <f t="shared" si="52"/>
        <v>0</v>
      </c>
      <c r="I202" s="35"/>
      <c r="J202" s="40"/>
      <c r="K202" s="36">
        <f t="shared" si="53"/>
        <v>0</v>
      </c>
      <c r="L202" s="40"/>
      <c r="M202" s="37">
        <f t="shared" si="54"/>
        <v>0</v>
      </c>
      <c r="N202" s="58" t="str">
        <f t="shared" si="51"/>
        <v>OK</v>
      </c>
      <c r="O202" s="58" t="str">
        <f t="shared" si="44"/>
        <v>OK</v>
      </c>
      <c r="P202" t="str">
        <f t="shared" si="50"/>
        <v xml:space="preserve">..000000..     </v>
      </c>
      <c r="Z202">
        <f t="shared" si="12"/>
        <v>0</v>
      </c>
      <c r="AA202" t="s">
        <v>146</v>
      </c>
      <c r="AB202" t="str">
        <f t="shared" si="13"/>
        <v>..000000..     .000000000</v>
      </c>
      <c r="AC202" t="s">
        <v>146</v>
      </c>
      <c r="AD202">
        <f t="shared" si="14"/>
        <v>0</v>
      </c>
      <c r="AE202" t="str">
        <f t="shared" si="15"/>
        <v>TAB</v>
      </c>
      <c r="AF202" t="str">
        <f t="shared" si="16"/>
        <v>TAB</v>
      </c>
    </row>
    <row r="203" spans="1:32" ht="13" x14ac:dyDescent="0.3">
      <c r="A203" s="20">
        <v>194</v>
      </c>
      <c r="B203" s="10"/>
      <c r="C203" s="11"/>
      <c r="D203" s="15"/>
      <c r="E203" s="39" t="s">
        <v>145</v>
      </c>
      <c r="F203" s="15"/>
      <c r="G203" s="15"/>
      <c r="H203" s="31">
        <f t="shared" si="52"/>
        <v>0</v>
      </c>
      <c r="I203" s="35"/>
      <c r="J203" s="40"/>
      <c r="K203" s="36">
        <f t="shared" si="53"/>
        <v>0</v>
      </c>
      <c r="L203" s="40"/>
      <c r="M203" s="37">
        <f t="shared" si="54"/>
        <v>0</v>
      </c>
      <c r="N203" s="58" t="str">
        <f t="shared" si="51"/>
        <v>OK</v>
      </c>
      <c r="O203" s="58" t="str">
        <f t="shared" si="44"/>
        <v>OK</v>
      </c>
      <c r="P203" t="str">
        <f t="shared" si="50"/>
        <v>..000000..</v>
      </c>
      <c r="Z203">
        <f t="shared" si="12"/>
        <v>0</v>
      </c>
      <c r="AA203" t="s">
        <v>146</v>
      </c>
      <c r="AB203" t="str">
        <f t="shared" si="13"/>
        <v>..000000...000000000</v>
      </c>
      <c r="AC203" t="s">
        <v>146</v>
      </c>
      <c r="AD203">
        <f t="shared" si="14"/>
        <v>0</v>
      </c>
      <c r="AE203" t="str">
        <f t="shared" si="15"/>
        <v>TAB</v>
      </c>
      <c r="AF203" t="str">
        <f t="shared" si="16"/>
        <v>TAB</v>
      </c>
    </row>
    <row r="204" spans="1:32" ht="13" x14ac:dyDescent="0.3">
      <c r="A204" s="20">
        <v>195</v>
      </c>
      <c r="B204" s="10"/>
      <c r="C204" s="11"/>
      <c r="D204" s="15"/>
      <c r="E204" s="39" t="s">
        <v>145</v>
      </c>
      <c r="F204" s="15"/>
      <c r="G204" s="15" t="s">
        <v>50</v>
      </c>
      <c r="H204" s="31">
        <f t="shared" si="52"/>
        <v>0</v>
      </c>
      <c r="I204" s="35"/>
      <c r="J204" s="40"/>
      <c r="K204" s="36">
        <f t="shared" si="53"/>
        <v>0</v>
      </c>
      <c r="L204" s="40"/>
      <c r="M204" s="37">
        <f t="shared" si="54"/>
        <v>0</v>
      </c>
      <c r="N204" s="58" t="str">
        <f t="shared" si="51"/>
        <v>OK</v>
      </c>
      <c r="O204" s="58" t="str">
        <f t="shared" si="44"/>
        <v>OK</v>
      </c>
      <c r="P204" t="str">
        <f t="shared" si="50"/>
        <v xml:space="preserve">..000000..     </v>
      </c>
      <c r="Z204">
        <f t="shared" si="12"/>
        <v>0</v>
      </c>
      <c r="AA204" t="s">
        <v>146</v>
      </c>
      <c r="AB204" t="str">
        <f t="shared" si="13"/>
        <v>..000000..     .000000000</v>
      </c>
      <c r="AC204" t="s">
        <v>146</v>
      </c>
      <c r="AD204">
        <f t="shared" si="14"/>
        <v>0</v>
      </c>
      <c r="AE204" t="str">
        <f t="shared" si="15"/>
        <v>TAB</v>
      </c>
      <c r="AF204" t="str">
        <f t="shared" si="16"/>
        <v>TAB</v>
      </c>
    </row>
    <row r="205" spans="1:32" ht="13" x14ac:dyDescent="0.3">
      <c r="A205" s="20">
        <v>196</v>
      </c>
      <c r="B205" s="10"/>
      <c r="C205" s="11"/>
      <c r="D205" s="15"/>
      <c r="E205" s="39" t="s">
        <v>145</v>
      </c>
      <c r="F205" s="15"/>
      <c r="G205" s="15" t="s">
        <v>50</v>
      </c>
      <c r="H205" s="31">
        <f t="shared" si="52"/>
        <v>0</v>
      </c>
      <c r="I205" s="35"/>
      <c r="J205" s="40"/>
      <c r="K205" s="36">
        <f t="shared" si="53"/>
        <v>0</v>
      </c>
      <c r="L205" s="40"/>
      <c r="M205" s="37">
        <f t="shared" si="54"/>
        <v>0</v>
      </c>
      <c r="N205" s="58" t="str">
        <f t="shared" si="51"/>
        <v>OK</v>
      </c>
      <c r="O205" s="58" t="str">
        <f t="shared" si="44"/>
        <v>OK</v>
      </c>
      <c r="P205" t="str">
        <f t="shared" si="50"/>
        <v xml:space="preserve">..000000..     </v>
      </c>
      <c r="Z205">
        <f t="shared" si="12"/>
        <v>0</v>
      </c>
      <c r="AA205" t="s">
        <v>146</v>
      </c>
      <c r="AB205" t="str">
        <f t="shared" si="13"/>
        <v>..000000..     .000000000</v>
      </c>
      <c r="AC205" t="s">
        <v>146</v>
      </c>
      <c r="AD205">
        <f t="shared" si="14"/>
        <v>0</v>
      </c>
      <c r="AE205" t="str">
        <f t="shared" si="15"/>
        <v>TAB</v>
      </c>
      <c r="AF205" t="str">
        <f t="shared" si="16"/>
        <v>TAB</v>
      </c>
    </row>
    <row r="206" spans="1:32" ht="13" x14ac:dyDescent="0.3">
      <c r="A206" s="20">
        <v>197</v>
      </c>
      <c r="B206" s="10"/>
      <c r="C206" s="11"/>
      <c r="D206" s="15"/>
      <c r="E206" s="39" t="s">
        <v>145</v>
      </c>
      <c r="F206" s="15"/>
      <c r="G206" s="15" t="s">
        <v>50</v>
      </c>
      <c r="H206" s="31">
        <f t="shared" si="52"/>
        <v>0</v>
      </c>
      <c r="I206" s="35"/>
      <c r="J206" s="40"/>
      <c r="K206" s="36">
        <f t="shared" si="53"/>
        <v>0</v>
      </c>
      <c r="L206" s="40"/>
      <c r="M206" s="37">
        <f t="shared" si="54"/>
        <v>0</v>
      </c>
      <c r="N206" s="58" t="str">
        <f t="shared" si="51"/>
        <v>OK</v>
      </c>
      <c r="O206" s="58" t="str">
        <f t="shared" si="44"/>
        <v>OK</v>
      </c>
      <c r="P206" t="str">
        <f t="shared" si="50"/>
        <v xml:space="preserve">..000000..     </v>
      </c>
      <c r="Z206">
        <f t="shared" si="12"/>
        <v>0</v>
      </c>
      <c r="AA206" t="s">
        <v>146</v>
      </c>
      <c r="AB206" t="str">
        <f t="shared" si="13"/>
        <v>..000000..     .000000000</v>
      </c>
      <c r="AC206" t="s">
        <v>146</v>
      </c>
      <c r="AD206">
        <f t="shared" si="14"/>
        <v>0</v>
      </c>
      <c r="AE206" t="str">
        <f t="shared" si="15"/>
        <v>TAB</v>
      </c>
      <c r="AF206" t="str">
        <f t="shared" si="16"/>
        <v>TAB</v>
      </c>
    </row>
    <row r="207" spans="1:32" ht="13" x14ac:dyDescent="0.3">
      <c r="A207" s="20">
        <v>198</v>
      </c>
      <c r="B207" s="10"/>
      <c r="C207" s="11"/>
      <c r="D207" s="15"/>
      <c r="E207" s="39" t="s">
        <v>145</v>
      </c>
      <c r="F207" s="15"/>
      <c r="G207" s="15"/>
      <c r="H207" s="31">
        <f t="shared" si="52"/>
        <v>0</v>
      </c>
      <c r="I207" s="35"/>
      <c r="J207" s="40"/>
      <c r="K207" s="36">
        <f t="shared" si="53"/>
        <v>0</v>
      </c>
      <c r="L207" s="40"/>
      <c r="M207" s="37">
        <f t="shared" si="54"/>
        <v>0</v>
      </c>
      <c r="N207" s="58" t="str">
        <f t="shared" si="51"/>
        <v>OK</v>
      </c>
      <c r="O207" s="58" t="str">
        <f t="shared" si="44"/>
        <v>OK</v>
      </c>
      <c r="P207" t="str">
        <f t="shared" si="50"/>
        <v>..000000..</v>
      </c>
      <c r="Z207">
        <f t="shared" si="12"/>
        <v>0</v>
      </c>
      <c r="AA207" t="s">
        <v>146</v>
      </c>
      <c r="AB207" t="str">
        <f t="shared" si="13"/>
        <v>..000000...000000000</v>
      </c>
      <c r="AC207" t="s">
        <v>146</v>
      </c>
      <c r="AD207">
        <f t="shared" si="14"/>
        <v>0</v>
      </c>
      <c r="AE207" t="str">
        <f t="shared" si="15"/>
        <v>TAB</v>
      </c>
      <c r="AF207" t="str">
        <f t="shared" si="16"/>
        <v>TAB</v>
      </c>
    </row>
    <row r="208" spans="1:32" ht="13" x14ac:dyDescent="0.3">
      <c r="A208" s="20">
        <v>199</v>
      </c>
      <c r="B208" s="10"/>
      <c r="C208" s="11"/>
      <c r="D208" s="15"/>
      <c r="E208" s="39" t="s">
        <v>145</v>
      </c>
      <c r="F208" s="15"/>
      <c r="G208" s="15"/>
      <c r="H208" s="31">
        <f t="shared" si="52"/>
        <v>0</v>
      </c>
      <c r="I208" s="35"/>
      <c r="J208" s="40"/>
      <c r="K208" s="36">
        <f t="shared" si="53"/>
        <v>0</v>
      </c>
      <c r="L208" s="40"/>
      <c r="M208" s="37">
        <f t="shared" si="54"/>
        <v>0</v>
      </c>
      <c r="N208" s="58" t="str">
        <f t="shared" si="51"/>
        <v>OK</v>
      </c>
      <c r="O208" s="58" t="str">
        <f t="shared" si="44"/>
        <v>OK</v>
      </c>
      <c r="P208" t="str">
        <f t="shared" si="50"/>
        <v>..000000..</v>
      </c>
      <c r="Z208">
        <f t="shared" si="12"/>
        <v>0</v>
      </c>
      <c r="AA208" t="s">
        <v>146</v>
      </c>
      <c r="AB208" t="str">
        <f t="shared" si="13"/>
        <v>..000000...000000000</v>
      </c>
      <c r="AC208" t="s">
        <v>146</v>
      </c>
      <c r="AD208">
        <f t="shared" si="14"/>
        <v>0</v>
      </c>
      <c r="AE208" t="str">
        <f t="shared" si="15"/>
        <v>TAB</v>
      </c>
      <c r="AF208" t="str">
        <f t="shared" si="16"/>
        <v>TAB</v>
      </c>
    </row>
    <row r="209" spans="1:32" ht="13" x14ac:dyDescent="0.3">
      <c r="A209" s="20">
        <v>200</v>
      </c>
      <c r="B209" s="10"/>
      <c r="C209" s="11"/>
      <c r="D209" s="15"/>
      <c r="E209" s="39" t="s">
        <v>145</v>
      </c>
      <c r="F209" s="15"/>
      <c r="G209" s="15"/>
      <c r="H209" s="31">
        <f t="shared" si="52"/>
        <v>0</v>
      </c>
      <c r="I209" s="35"/>
      <c r="J209" s="40"/>
      <c r="K209" s="36">
        <f t="shared" si="53"/>
        <v>0</v>
      </c>
      <c r="L209" s="40"/>
      <c r="M209" s="37">
        <f t="shared" si="54"/>
        <v>0</v>
      </c>
      <c r="N209" s="58" t="str">
        <f t="shared" si="51"/>
        <v>OK</v>
      </c>
      <c r="O209" s="58" t="str">
        <f t="shared" si="44"/>
        <v>OK</v>
      </c>
      <c r="P209" t="str">
        <f t="shared" si="50"/>
        <v>..000000..</v>
      </c>
      <c r="Z209">
        <f t="shared" si="12"/>
        <v>0</v>
      </c>
      <c r="AA209" t="s">
        <v>146</v>
      </c>
      <c r="AB209" t="str">
        <f t="shared" si="13"/>
        <v>..000000...000000000</v>
      </c>
      <c r="AC209" t="s">
        <v>146</v>
      </c>
      <c r="AD209">
        <f t="shared" si="14"/>
        <v>0</v>
      </c>
      <c r="AE209" t="str">
        <f t="shared" si="15"/>
        <v>TAB</v>
      </c>
      <c r="AF209" t="str">
        <f t="shared" si="16"/>
        <v>TAB</v>
      </c>
    </row>
    <row r="210" spans="1:32" ht="21" customHeight="1" thickBot="1" x14ac:dyDescent="0.4">
      <c r="C210" s="7"/>
      <c r="D210" s="7"/>
      <c r="E210" s="7"/>
      <c r="F210" s="7"/>
      <c r="G210" s="32"/>
      <c r="H210" s="9" t="s">
        <v>69</v>
      </c>
      <c r="I210" s="49">
        <f>SUM(I10:I209)</f>
        <v>0</v>
      </c>
      <c r="J210" s="50"/>
      <c r="K210" s="51">
        <f>SUM(K10:K209)</f>
        <v>0</v>
      </c>
      <c r="L210" s="50"/>
      <c r="M210" s="51">
        <f>SUM(M10:M209)</f>
        <v>0</v>
      </c>
      <c r="N210" s="58" t="str">
        <f t="shared" si="11"/>
        <v>OK - Total is zero</v>
      </c>
      <c r="O210" s="63" t="str">
        <f>IF(M210&lt;&gt;0,"ERROR -Total must be zero","OK - Total is zero")</f>
        <v>OK - Total is zero</v>
      </c>
    </row>
    <row r="211" spans="1:32" ht="13" thickTop="1" x14ac:dyDescent="0.25">
      <c r="C211" s="7"/>
      <c r="D211" s="7"/>
      <c r="E211" s="7"/>
      <c r="F211" s="7"/>
    </row>
    <row r="213" spans="1:32" ht="13" x14ac:dyDescent="0.3">
      <c r="B213" s="3" t="s">
        <v>80</v>
      </c>
    </row>
    <row r="214" spans="1:32" x14ac:dyDescent="0.25">
      <c r="B214" s="1" t="s">
        <v>52</v>
      </c>
    </row>
    <row r="215" spans="1:32" x14ac:dyDescent="0.25">
      <c r="B215" s="1" t="s">
        <v>53</v>
      </c>
    </row>
    <row r="216" spans="1:32" x14ac:dyDescent="0.25">
      <c r="B216" s="1" t="s">
        <v>78</v>
      </c>
    </row>
    <row r="217" spans="1:32" x14ac:dyDescent="0.25">
      <c r="B217" s="1" t="s">
        <v>79</v>
      </c>
    </row>
    <row r="218" spans="1:32" x14ac:dyDescent="0.25">
      <c r="B218" s="54" t="s">
        <v>518</v>
      </c>
    </row>
    <row r="219" spans="1:32" x14ac:dyDescent="0.25">
      <c r="B219" s="1" t="s">
        <v>74</v>
      </c>
    </row>
    <row r="221" spans="1:32" ht="13" x14ac:dyDescent="0.3"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</row>
  </sheetData>
  <sheetProtection algorithmName="SHA-512" hashValue="zHNiIwLiP05ZCO/6i6BpgUxCysnEgbb0zLkmgkxd7OtdfCXu/BVkBJvKtuc5ysBlUwMhg5swnLkL5s6345Alhg==" saltValue="JDSTQ4vOpFReY39DJwntQA==" spinCount="100000" sheet="1" objects="1" scenarios="1"/>
  <mergeCells count="1">
    <mergeCell ref="C7:M7"/>
  </mergeCells>
  <phoneticPr fontId="0" type="noConversion"/>
  <conditionalFormatting sqref="N10:O210">
    <cfRule type="containsText" dxfId="1" priority="9" stopIfTrue="1" operator="containsText" text="OK">
      <formula>NOT(ISERROR(SEARCH("OK",N10)))</formula>
    </cfRule>
    <cfRule type="containsText" dxfId="0" priority="10" stopIfTrue="1" operator="containsText" text="ERROR">
      <formula>NOT(ISERROR(SEARCH("ERROR",N10)))</formula>
    </cfRule>
  </conditionalFormatting>
  <dataValidations count="2">
    <dataValidation type="textLength" allowBlank="1" showErrorMessage="1" errorTitle="Maximum 250 characters allowed" error="Maximum number of characters allowed in this cell is 250." promptTitle="Maximum 250 characters" prompt="Maximum number of characters allowed in this cell is 250." sqref="C7:M7" xr:uid="{00000000-0002-0000-0100-000001000000}">
      <formula1>1</formula1>
      <formula2>250</formula2>
    </dataValidation>
    <dataValidation type="textLength" allowBlank="1" showInputMessage="1" showErrorMessage="1" errorTitle="Max. 30 characters allowed" error="The description exceeds 30 characters. Please try again." sqref="B10:B209" xr:uid="{00000000-0002-0000-0100-000000000000}">
      <formula1>1</formula1>
      <formula2>30</formula2>
    </dataValidation>
  </dataValidations>
  <pageMargins left="0.25" right="0.25" top="0.5" bottom="0.5" header="0.25" footer="0.25"/>
  <pageSetup scale="63" orientation="portrait" r:id="rId1"/>
  <headerFooter alignWithMargins="0">
    <oddHeader>&amp;L&amp;8&amp;D&amp;C&amp;"Book Antiqua,Bold Italic"&amp;20&amp;UBUDGET CHANGE REQUEST</oddHeader>
  </headerFooter>
  <ignoredErrors>
    <ignoredError sqref="C2" unlockedFormula="1"/>
    <ignoredError sqref="E10:E47" numberStoredAsText="1"/>
  </ignoredError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1" id="{E2E6A599-EE5E-4AA8-9FC5-3EB53575288B}">
            <xm:f>COUNTIF('Object List'!$B$573:$B$601,G10)</xm:f>
            <x14:dxf>
              <font>
                <color rgb="FFC00000"/>
              </font>
              <fill>
                <patternFill>
                  <bgColor rgb="FFFFC7CE"/>
                </patternFill>
              </fill>
            </x14:dxf>
          </x14:cfRule>
          <x14:cfRule type="expression" priority="42" id="{07E5F71A-CB3F-4BBC-B9D6-0499DFD382D6}">
            <xm:f>COUNTIF('Object List'!$B$8:$B$158,G10)</xm:f>
            <x14:dxf>
              <font>
                <color rgb="FFC00000"/>
              </font>
              <fill>
                <patternFill>
                  <bgColor rgb="FFFFC7CE"/>
                </patternFill>
              </fill>
            </x14:dxf>
          </x14:cfRule>
          <xm:sqref>G10:G209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F102"/>
  <sheetViews>
    <sheetView topLeftCell="A46" workbookViewId="0">
      <selection activeCell="B46" sqref="B1:F1048576"/>
    </sheetView>
  </sheetViews>
  <sheetFormatPr defaultRowHeight="12.5" x14ac:dyDescent="0.25"/>
  <cols>
    <col min="1" max="1" width="9.1796875" customWidth="1"/>
    <col min="2" max="3" width="8" hidden="1" customWidth="1"/>
    <col min="4" max="4" width="8" style="7" hidden="1" customWidth="1"/>
    <col min="5" max="5" width="92.1796875" hidden="1" customWidth="1"/>
    <col min="6" max="6" width="69.54296875" hidden="1" customWidth="1"/>
    <col min="7" max="16" width="9.1796875" customWidth="1"/>
  </cols>
  <sheetData>
    <row r="1" spans="2:6" x14ac:dyDescent="0.25">
      <c r="B1" t="s">
        <v>84</v>
      </c>
      <c r="C1" t="s">
        <v>91</v>
      </c>
      <c r="D1" s="7" t="s">
        <v>236</v>
      </c>
    </row>
    <row r="2" spans="2:6" x14ac:dyDescent="0.25">
      <c r="B2" s="21" t="s">
        <v>95</v>
      </c>
      <c r="C2" s="14">
        <v>0</v>
      </c>
      <c r="D2" s="16" t="s">
        <v>93</v>
      </c>
    </row>
    <row r="3" spans="2:6" x14ac:dyDescent="0.25">
      <c r="B3" s="21" t="s">
        <v>101</v>
      </c>
      <c r="C3" s="14" t="s">
        <v>94</v>
      </c>
      <c r="D3" s="16" t="s">
        <v>93</v>
      </c>
      <c r="E3" t="s">
        <v>252</v>
      </c>
      <c r="F3" s="1"/>
    </row>
    <row r="4" spans="2:6" x14ac:dyDescent="0.25">
      <c r="B4" s="22" t="s">
        <v>100</v>
      </c>
      <c r="C4" s="14">
        <v>0</v>
      </c>
      <c r="D4" s="16" t="s">
        <v>93</v>
      </c>
      <c r="F4" s="1" t="s">
        <v>96</v>
      </c>
    </row>
    <row r="5" spans="2:6" x14ac:dyDescent="0.25">
      <c r="B5" s="22" t="s">
        <v>97</v>
      </c>
      <c r="C5" s="14" t="s">
        <v>94</v>
      </c>
      <c r="D5" s="16" t="s">
        <v>249</v>
      </c>
      <c r="F5" s="61" t="s">
        <v>1085</v>
      </c>
    </row>
    <row r="6" spans="2:6" x14ac:dyDescent="0.25">
      <c r="B6" s="22" t="s">
        <v>103</v>
      </c>
      <c r="C6" s="14" t="s">
        <v>94</v>
      </c>
      <c r="D6" s="16" t="s">
        <v>93</v>
      </c>
    </row>
    <row r="7" spans="2:6" x14ac:dyDescent="0.25">
      <c r="B7" s="22" t="s">
        <v>104</v>
      </c>
      <c r="C7" s="14" t="s">
        <v>94</v>
      </c>
      <c r="D7" s="16" t="s">
        <v>249</v>
      </c>
      <c r="F7" s="61"/>
    </row>
    <row r="8" spans="2:6" x14ac:dyDescent="0.25">
      <c r="B8" s="22" t="s">
        <v>105</v>
      </c>
      <c r="C8" s="14" t="s">
        <v>94</v>
      </c>
      <c r="D8" s="16" t="s">
        <v>93</v>
      </c>
      <c r="F8" s="61" t="s">
        <v>596</v>
      </c>
    </row>
    <row r="9" spans="2:6" x14ac:dyDescent="0.25">
      <c r="B9" s="22" t="s">
        <v>106</v>
      </c>
      <c r="C9" s="14">
        <v>6.5000000000000002E-2</v>
      </c>
      <c r="D9" s="16"/>
    </row>
    <row r="10" spans="2:6" x14ac:dyDescent="0.25">
      <c r="B10" s="22" t="s">
        <v>107</v>
      </c>
      <c r="C10" s="14">
        <v>6.5000000000000002E-2</v>
      </c>
      <c r="D10" s="16"/>
    </row>
    <row r="11" spans="2:6" x14ac:dyDescent="0.25">
      <c r="B11" s="22" t="s">
        <v>108</v>
      </c>
      <c r="C11" s="14" t="s">
        <v>94</v>
      </c>
      <c r="D11" s="16" t="s">
        <v>93</v>
      </c>
      <c r="E11" t="s">
        <v>248</v>
      </c>
    </row>
    <row r="12" spans="2:6" x14ac:dyDescent="0.25">
      <c r="B12" s="67" t="s">
        <v>548</v>
      </c>
      <c r="C12" s="14" t="s">
        <v>94</v>
      </c>
      <c r="D12" s="16" t="s">
        <v>249</v>
      </c>
    </row>
    <row r="13" spans="2:6" x14ac:dyDescent="0.25">
      <c r="B13" s="67" t="s">
        <v>549</v>
      </c>
      <c r="C13" s="14" t="s">
        <v>94</v>
      </c>
      <c r="D13" s="16" t="s">
        <v>249</v>
      </c>
    </row>
    <row r="14" spans="2:6" x14ac:dyDescent="0.25">
      <c r="B14" s="22" t="s">
        <v>109</v>
      </c>
      <c r="C14" s="14" t="s">
        <v>94</v>
      </c>
      <c r="D14" s="16" t="s">
        <v>249</v>
      </c>
    </row>
    <row r="15" spans="2:6" x14ac:dyDescent="0.25">
      <c r="B15" s="22" t="s">
        <v>110</v>
      </c>
      <c r="C15" s="14" t="s">
        <v>94</v>
      </c>
      <c r="D15" s="16" t="s">
        <v>249</v>
      </c>
    </row>
    <row r="16" spans="2:6" x14ac:dyDescent="0.25">
      <c r="B16" s="22" t="s">
        <v>111</v>
      </c>
      <c r="C16" s="14" t="s">
        <v>94</v>
      </c>
      <c r="D16" s="16" t="s">
        <v>249</v>
      </c>
    </row>
    <row r="17" spans="2:5" x14ac:dyDescent="0.25">
      <c r="B17" s="22" t="s">
        <v>112</v>
      </c>
      <c r="C17" s="14" t="s">
        <v>94</v>
      </c>
      <c r="D17" s="16" t="s">
        <v>249</v>
      </c>
    </row>
    <row r="18" spans="2:5" x14ac:dyDescent="0.25">
      <c r="B18" s="22" t="s">
        <v>113</v>
      </c>
      <c r="C18" s="14" t="s">
        <v>94</v>
      </c>
      <c r="D18" s="16" t="s">
        <v>249</v>
      </c>
    </row>
    <row r="19" spans="2:5" x14ac:dyDescent="0.25">
      <c r="B19" s="22" t="s">
        <v>114</v>
      </c>
      <c r="C19" s="14" t="s">
        <v>94</v>
      </c>
      <c r="D19" s="16" t="s">
        <v>249</v>
      </c>
    </row>
    <row r="20" spans="2:5" x14ac:dyDescent="0.25">
      <c r="B20" s="22" t="s">
        <v>115</v>
      </c>
      <c r="C20" s="14" t="s">
        <v>94</v>
      </c>
      <c r="D20" s="16" t="s">
        <v>249</v>
      </c>
    </row>
    <row r="21" spans="2:5" x14ac:dyDescent="0.25">
      <c r="B21" s="22" t="s">
        <v>116</v>
      </c>
      <c r="C21" s="14" t="s">
        <v>94</v>
      </c>
      <c r="D21" s="16" t="s">
        <v>93</v>
      </c>
      <c r="E21" t="s">
        <v>245</v>
      </c>
    </row>
    <row r="22" spans="2:5" x14ac:dyDescent="0.25">
      <c r="B22" s="22" t="s">
        <v>117</v>
      </c>
      <c r="C22" s="14" t="s">
        <v>94</v>
      </c>
      <c r="D22" s="16" t="s">
        <v>249</v>
      </c>
    </row>
    <row r="23" spans="2:5" x14ac:dyDescent="0.25">
      <c r="B23" s="22" t="s">
        <v>118</v>
      </c>
      <c r="C23" s="14" t="s">
        <v>94</v>
      </c>
      <c r="D23" s="16" t="s">
        <v>249</v>
      </c>
    </row>
    <row r="24" spans="2:5" x14ac:dyDescent="0.25">
      <c r="B24" s="22" t="s">
        <v>119</v>
      </c>
      <c r="C24" s="14" t="s">
        <v>94</v>
      </c>
      <c r="D24" s="16" t="s">
        <v>249</v>
      </c>
    </row>
    <row r="25" spans="2:5" x14ac:dyDescent="0.25">
      <c r="B25" s="67" t="s">
        <v>536</v>
      </c>
      <c r="C25" s="14" t="s">
        <v>94</v>
      </c>
      <c r="D25" s="16" t="s">
        <v>249</v>
      </c>
      <c r="E25" t="s">
        <v>580</v>
      </c>
    </row>
    <row r="26" spans="2:5" x14ac:dyDescent="0.25">
      <c r="B26" s="67" t="s">
        <v>550</v>
      </c>
      <c r="C26" s="14">
        <v>0.11</v>
      </c>
      <c r="D26" s="16"/>
    </row>
    <row r="27" spans="2:5" x14ac:dyDescent="0.25">
      <c r="B27" s="22" t="s">
        <v>98</v>
      </c>
      <c r="C27" s="14">
        <v>0.17</v>
      </c>
      <c r="D27" s="16"/>
    </row>
    <row r="28" spans="2:5" x14ac:dyDescent="0.25">
      <c r="B28" s="22" t="s">
        <v>120</v>
      </c>
      <c r="C28" s="14" t="s">
        <v>94</v>
      </c>
      <c r="D28" s="16" t="s">
        <v>93</v>
      </c>
      <c r="E28" t="s">
        <v>245</v>
      </c>
    </row>
    <row r="29" spans="2:5" x14ac:dyDescent="0.25">
      <c r="B29" s="22" t="s">
        <v>121</v>
      </c>
      <c r="C29" s="14">
        <v>0.19</v>
      </c>
      <c r="D29" s="16"/>
    </row>
    <row r="30" spans="2:5" x14ac:dyDescent="0.25">
      <c r="B30" s="67" t="s">
        <v>122</v>
      </c>
      <c r="C30" s="14">
        <v>0.20499999999999999</v>
      </c>
      <c r="D30" s="16"/>
    </row>
    <row r="31" spans="2:5" x14ac:dyDescent="0.25">
      <c r="B31" s="67" t="s">
        <v>592</v>
      </c>
      <c r="C31" s="14">
        <v>0.23499999999999999</v>
      </c>
      <c r="D31" s="16"/>
    </row>
    <row r="32" spans="2:5" x14ac:dyDescent="0.25">
      <c r="B32" s="67" t="s">
        <v>595</v>
      </c>
      <c r="C32" s="14" t="s">
        <v>94</v>
      </c>
      <c r="D32" s="16" t="s">
        <v>93</v>
      </c>
      <c r="E32" t="s">
        <v>245</v>
      </c>
    </row>
    <row r="33" spans="2:5" x14ac:dyDescent="0.25">
      <c r="B33" s="67" t="s">
        <v>525</v>
      </c>
      <c r="C33" s="14">
        <v>0.11</v>
      </c>
      <c r="D33" s="16"/>
    </row>
    <row r="34" spans="2:5" x14ac:dyDescent="0.25">
      <c r="B34" s="67" t="s">
        <v>581</v>
      </c>
      <c r="C34" s="14" t="s">
        <v>94</v>
      </c>
      <c r="D34" s="16" t="s">
        <v>93</v>
      </c>
      <c r="E34" t="s">
        <v>245</v>
      </c>
    </row>
    <row r="35" spans="2:5" x14ac:dyDescent="0.25">
      <c r="B35" s="22" t="s">
        <v>123</v>
      </c>
      <c r="C35" s="14">
        <v>0.16</v>
      </c>
      <c r="D35" s="16"/>
    </row>
    <row r="36" spans="2:5" x14ac:dyDescent="0.25">
      <c r="B36" s="22" t="s">
        <v>124</v>
      </c>
      <c r="C36" s="14">
        <v>0.16</v>
      </c>
      <c r="D36" s="16"/>
    </row>
    <row r="37" spans="2:5" x14ac:dyDescent="0.25">
      <c r="B37" s="22" t="s">
        <v>551</v>
      </c>
      <c r="C37" s="14" t="s">
        <v>94</v>
      </c>
      <c r="D37" s="16" t="s">
        <v>93</v>
      </c>
    </row>
    <row r="38" spans="2:5" x14ac:dyDescent="0.25">
      <c r="B38" s="22" t="s">
        <v>576</v>
      </c>
      <c r="C38" s="14">
        <v>0.11</v>
      </c>
      <c r="D38" s="16"/>
    </row>
    <row r="39" spans="2:5" x14ac:dyDescent="0.25">
      <c r="B39" s="22" t="s">
        <v>582</v>
      </c>
      <c r="C39" s="14" t="s">
        <v>94</v>
      </c>
      <c r="D39" s="16" t="s">
        <v>93</v>
      </c>
    </row>
    <row r="40" spans="2:5" x14ac:dyDescent="0.25">
      <c r="B40" s="22" t="s">
        <v>577</v>
      </c>
      <c r="C40" s="14">
        <v>0.16</v>
      </c>
      <c r="D40" s="16"/>
    </row>
    <row r="41" spans="2:5" x14ac:dyDescent="0.25">
      <c r="B41" s="22" t="s">
        <v>575</v>
      </c>
      <c r="C41" s="14" t="s">
        <v>94</v>
      </c>
      <c r="D41" s="16" t="s">
        <v>93</v>
      </c>
      <c r="E41" t="s">
        <v>251</v>
      </c>
    </row>
    <row r="42" spans="2:5" x14ac:dyDescent="0.25">
      <c r="B42" s="22" t="s">
        <v>125</v>
      </c>
      <c r="C42" s="14">
        <v>0.19500000000000001</v>
      </c>
      <c r="D42" s="16"/>
    </row>
    <row r="43" spans="2:5" x14ac:dyDescent="0.25">
      <c r="B43" s="22" t="s">
        <v>126</v>
      </c>
      <c r="C43" s="14" t="s">
        <v>94</v>
      </c>
      <c r="D43" s="16" t="s">
        <v>93</v>
      </c>
      <c r="E43" t="s">
        <v>247</v>
      </c>
    </row>
    <row r="44" spans="2:5" x14ac:dyDescent="0.25">
      <c r="B44" s="22" t="s">
        <v>1078</v>
      </c>
      <c r="C44" s="14">
        <v>0.26</v>
      </c>
      <c r="D44" s="16"/>
    </row>
    <row r="45" spans="2:5" x14ac:dyDescent="0.25">
      <c r="B45" s="22" t="s">
        <v>127</v>
      </c>
      <c r="C45" s="14">
        <v>0.26</v>
      </c>
      <c r="D45" s="16"/>
    </row>
    <row r="46" spans="2:5" x14ac:dyDescent="0.25">
      <c r="B46" s="22" t="s">
        <v>128</v>
      </c>
      <c r="C46" s="14">
        <v>0.17</v>
      </c>
      <c r="D46" s="16"/>
    </row>
    <row r="47" spans="2:5" x14ac:dyDescent="0.25">
      <c r="B47" s="22" t="s">
        <v>129</v>
      </c>
      <c r="C47" s="14">
        <v>0.2</v>
      </c>
      <c r="D47" s="16"/>
    </row>
    <row r="48" spans="2:5" x14ac:dyDescent="0.25">
      <c r="B48" s="22" t="s">
        <v>130</v>
      </c>
      <c r="C48" s="14">
        <v>0.2</v>
      </c>
      <c r="D48" s="16"/>
    </row>
    <row r="49" spans="2:5" x14ac:dyDescent="0.25">
      <c r="B49" s="22" t="s">
        <v>131</v>
      </c>
      <c r="C49" s="14">
        <v>0.2</v>
      </c>
      <c r="D49" s="16"/>
    </row>
    <row r="50" spans="2:5" x14ac:dyDescent="0.25">
      <c r="B50" s="22" t="s">
        <v>132</v>
      </c>
      <c r="C50" s="14">
        <v>0.2</v>
      </c>
      <c r="D50" s="16"/>
    </row>
    <row r="51" spans="2:5" x14ac:dyDescent="0.25">
      <c r="B51" s="22" t="s">
        <v>133</v>
      </c>
      <c r="C51" s="14">
        <v>0.2</v>
      </c>
      <c r="D51" s="16"/>
    </row>
    <row r="52" spans="2:5" x14ac:dyDescent="0.25">
      <c r="B52" s="22" t="s">
        <v>134</v>
      </c>
      <c r="C52" s="14" t="s">
        <v>94</v>
      </c>
      <c r="D52" s="16" t="s">
        <v>93</v>
      </c>
      <c r="E52" t="s">
        <v>245</v>
      </c>
    </row>
    <row r="53" spans="2:5" x14ac:dyDescent="0.25">
      <c r="B53" s="22" t="s">
        <v>258</v>
      </c>
      <c r="C53" s="14">
        <v>0.2</v>
      </c>
      <c r="D53" s="16"/>
    </row>
    <row r="54" spans="2:5" x14ac:dyDescent="0.25">
      <c r="B54" s="22" t="s">
        <v>135</v>
      </c>
      <c r="C54" s="14">
        <v>3.5999999999999997E-2</v>
      </c>
      <c r="D54" s="16"/>
    </row>
    <row r="55" spans="2:5" x14ac:dyDescent="0.25">
      <c r="B55" s="22" t="s">
        <v>237</v>
      </c>
      <c r="C55" s="14">
        <v>0.2</v>
      </c>
      <c r="D55" s="16"/>
    </row>
    <row r="56" spans="2:5" x14ac:dyDescent="0.25">
      <c r="B56" s="22" t="s">
        <v>531</v>
      </c>
      <c r="C56" s="14">
        <v>0.26</v>
      </c>
      <c r="D56" s="16"/>
      <c r="E56" t="s">
        <v>537</v>
      </c>
    </row>
    <row r="57" spans="2:5" x14ac:dyDescent="0.25">
      <c r="B57" s="22" t="s">
        <v>11</v>
      </c>
      <c r="C57" s="14" t="s">
        <v>94</v>
      </c>
      <c r="D57" s="16" t="s">
        <v>249</v>
      </c>
    </row>
    <row r="58" spans="2:5" x14ac:dyDescent="0.25">
      <c r="B58" s="22" t="s">
        <v>522</v>
      </c>
      <c r="C58" s="14" t="s">
        <v>94</v>
      </c>
      <c r="D58" s="16" t="s">
        <v>93</v>
      </c>
      <c r="E58" t="s">
        <v>245</v>
      </c>
    </row>
    <row r="59" spans="2:5" x14ac:dyDescent="0.25">
      <c r="B59" s="22" t="s">
        <v>523</v>
      </c>
      <c r="C59" s="14">
        <v>0.17</v>
      </c>
      <c r="D59" s="16"/>
    </row>
    <row r="60" spans="2:5" x14ac:dyDescent="0.25">
      <c r="B60" s="22" t="s">
        <v>12</v>
      </c>
      <c r="C60" s="14" t="s">
        <v>94</v>
      </c>
      <c r="D60" s="16" t="s">
        <v>249</v>
      </c>
    </row>
    <row r="61" spans="2:5" x14ac:dyDescent="0.25">
      <c r="B61" s="67" t="s">
        <v>594</v>
      </c>
      <c r="C61" s="72" t="s">
        <v>94</v>
      </c>
      <c r="D61" s="73" t="s">
        <v>249</v>
      </c>
    </row>
    <row r="62" spans="2:5" x14ac:dyDescent="0.25">
      <c r="B62" s="22" t="s">
        <v>309</v>
      </c>
      <c r="C62" s="14" t="s">
        <v>94</v>
      </c>
      <c r="D62" s="16" t="s">
        <v>249</v>
      </c>
      <c r="E62" t="s">
        <v>250</v>
      </c>
    </row>
    <row r="63" spans="2:5" x14ac:dyDescent="0.25">
      <c r="B63" s="67" t="s">
        <v>590</v>
      </c>
      <c r="C63" s="14">
        <v>0.20499999999999999</v>
      </c>
      <c r="D63" s="16"/>
    </row>
    <row r="64" spans="2:5" x14ac:dyDescent="0.25">
      <c r="B64" s="22" t="s">
        <v>99</v>
      </c>
      <c r="C64" s="14">
        <v>0.20499999999999999</v>
      </c>
      <c r="D64" s="16"/>
    </row>
    <row r="65" spans="2:5" x14ac:dyDescent="0.25">
      <c r="B65" s="22" t="s">
        <v>136</v>
      </c>
      <c r="C65" s="14" t="s">
        <v>94</v>
      </c>
      <c r="D65" s="16" t="s">
        <v>93</v>
      </c>
      <c r="E65" t="s">
        <v>246</v>
      </c>
    </row>
    <row r="66" spans="2:5" x14ac:dyDescent="0.25">
      <c r="B66" s="67" t="s">
        <v>526</v>
      </c>
      <c r="C66" s="14">
        <v>0.20499999999999999</v>
      </c>
      <c r="D66" s="16"/>
    </row>
    <row r="67" spans="2:5" x14ac:dyDescent="0.25">
      <c r="B67" s="67" t="s">
        <v>583</v>
      </c>
      <c r="C67" s="14" t="s">
        <v>94</v>
      </c>
      <c r="D67" s="16" t="s">
        <v>93</v>
      </c>
    </row>
    <row r="68" spans="2:5" x14ac:dyDescent="0.25">
      <c r="B68" s="67" t="s">
        <v>527</v>
      </c>
      <c r="C68" s="14">
        <v>0.20499999999999999</v>
      </c>
      <c r="D68" s="16"/>
    </row>
    <row r="69" spans="2:5" x14ac:dyDescent="0.25">
      <c r="B69" s="67" t="s">
        <v>584</v>
      </c>
      <c r="C69" s="14" t="s">
        <v>94</v>
      </c>
      <c r="D69" s="16" t="s">
        <v>93</v>
      </c>
    </row>
    <row r="70" spans="2:5" x14ac:dyDescent="0.25">
      <c r="B70" s="67" t="s">
        <v>528</v>
      </c>
      <c r="C70" s="14">
        <v>0.20499999999999999</v>
      </c>
      <c r="D70" s="16"/>
    </row>
    <row r="71" spans="2:5" x14ac:dyDescent="0.25">
      <c r="B71" s="67" t="s">
        <v>586</v>
      </c>
      <c r="C71" s="14" t="s">
        <v>94</v>
      </c>
      <c r="D71" s="16" t="s">
        <v>93</v>
      </c>
    </row>
    <row r="72" spans="2:5" x14ac:dyDescent="0.25">
      <c r="B72" s="67" t="s">
        <v>529</v>
      </c>
      <c r="C72" s="14">
        <v>0.20499999999999999</v>
      </c>
      <c r="D72" s="16"/>
    </row>
    <row r="73" spans="2:5" x14ac:dyDescent="0.25">
      <c r="B73" s="67" t="s">
        <v>587</v>
      </c>
      <c r="C73" s="14">
        <v>0.20499999999999999</v>
      </c>
      <c r="D73" s="16"/>
    </row>
    <row r="74" spans="2:5" x14ac:dyDescent="0.25">
      <c r="B74" s="14" t="s">
        <v>578</v>
      </c>
      <c r="C74" s="14">
        <v>0.19500000000000001</v>
      </c>
      <c r="D74" s="16"/>
    </row>
    <row r="75" spans="2:5" x14ac:dyDescent="0.25">
      <c r="B75" s="14" t="s">
        <v>579</v>
      </c>
      <c r="C75" s="14" t="s">
        <v>94</v>
      </c>
      <c r="D75" s="16" t="s">
        <v>93</v>
      </c>
    </row>
    <row r="76" spans="2:5" x14ac:dyDescent="0.25">
      <c r="B76" s="14" t="s">
        <v>137</v>
      </c>
      <c r="C76" s="14">
        <v>0.11</v>
      </c>
      <c r="D76" s="16"/>
    </row>
    <row r="77" spans="2:5" x14ac:dyDescent="0.25">
      <c r="B77" s="14" t="s">
        <v>138</v>
      </c>
      <c r="C77" s="14">
        <v>0.19500000000000001</v>
      </c>
      <c r="D77" s="16"/>
    </row>
    <row r="78" spans="2:5" x14ac:dyDescent="0.25">
      <c r="B78" s="14" t="s">
        <v>139</v>
      </c>
      <c r="C78" s="14">
        <v>5.0000000000000001E-3</v>
      </c>
      <c r="D78" s="16"/>
    </row>
    <row r="79" spans="2:5" x14ac:dyDescent="0.25">
      <c r="B79" s="14" t="s">
        <v>140</v>
      </c>
      <c r="C79" s="14">
        <v>0.11</v>
      </c>
      <c r="D79" s="16"/>
    </row>
    <row r="80" spans="2:5" x14ac:dyDescent="0.25">
      <c r="B80" s="14" t="s">
        <v>141</v>
      </c>
      <c r="C80" s="14">
        <v>0.19500000000000001</v>
      </c>
      <c r="D80" s="16"/>
    </row>
    <row r="81" spans="2:5" x14ac:dyDescent="0.25">
      <c r="B81" s="14" t="s">
        <v>585</v>
      </c>
      <c r="C81" s="14" t="s">
        <v>94</v>
      </c>
      <c r="D81" s="16" t="s">
        <v>93</v>
      </c>
    </row>
    <row r="82" spans="2:5" x14ac:dyDescent="0.25">
      <c r="B82" s="14" t="s">
        <v>62</v>
      </c>
      <c r="C82" s="14">
        <v>5.0000000000000001E-3</v>
      </c>
    </row>
    <row r="83" spans="2:5" x14ac:dyDescent="0.25">
      <c r="B83" s="14" t="s">
        <v>63</v>
      </c>
      <c r="C83" s="14">
        <v>0.11</v>
      </c>
      <c r="D83" s="1" t="s">
        <v>144</v>
      </c>
    </row>
    <row r="84" spans="2:5" x14ac:dyDescent="0.25">
      <c r="B84" s="14" t="s">
        <v>64</v>
      </c>
      <c r="C84" s="14">
        <v>0.11</v>
      </c>
    </row>
    <row r="85" spans="2:5" x14ac:dyDescent="0.25">
      <c r="B85" s="22" t="s">
        <v>238</v>
      </c>
      <c r="C85" s="14" t="s">
        <v>94</v>
      </c>
      <c r="D85" s="16" t="s">
        <v>93</v>
      </c>
      <c r="E85" t="s">
        <v>245</v>
      </c>
    </row>
    <row r="86" spans="2:5" x14ac:dyDescent="0.25">
      <c r="B86" s="22" t="s">
        <v>65</v>
      </c>
      <c r="C86" s="14">
        <v>5.0000000000000001E-3</v>
      </c>
    </row>
    <row r="87" spans="2:5" x14ac:dyDescent="0.25">
      <c r="B87" s="22" t="s">
        <v>66</v>
      </c>
      <c r="C87" s="14">
        <v>0.11</v>
      </c>
    </row>
    <row r="88" spans="2:5" x14ac:dyDescent="0.25">
      <c r="B88" s="22" t="s">
        <v>239</v>
      </c>
      <c r="C88" s="14" t="s">
        <v>94</v>
      </c>
      <c r="D88" s="16" t="s">
        <v>93</v>
      </c>
      <c r="E88" t="s">
        <v>245</v>
      </c>
    </row>
    <row r="89" spans="2:5" x14ac:dyDescent="0.25">
      <c r="B89" s="22" t="s">
        <v>67</v>
      </c>
      <c r="C89" s="14">
        <v>5.0000000000000001E-3</v>
      </c>
    </row>
    <row r="90" spans="2:5" x14ac:dyDescent="0.25">
      <c r="B90" s="22" t="s">
        <v>68</v>
      </c>
      <c r="C90" s="14">
        <v>0.11</v>
      </c>
    </row>
    <row r="91" spans="2:5" x14ac:dyDescent="0.25">
      <c r="B91" s="22" t="s">
        <v>240</v>
      </c>
      <c r="C91" s="14" t="s">
        <v>94</v>
      </c>
      <c r="D91" s="16" t="s">
        <v>93</v>
      </c>
      <c r="E91" t="s">
        <v>245</v>
      </c>
    </row>
    <row r="92" spans="2:5" x14ac:dyDescent="0.25">
      <c r="B92" s="22" t="s">
        <v>502</v>
      </c>
      <c r="C92" s="14">
        <v>5.0000000000000001E-3</v>
      </c>
    </row>
    <row r="93" spans="2:5" x14ac:dyDescent="0.25">
      <c r="B93" s="22" t="s">
        <v>503</v>
      </c>
      <c r="C93" s="14">
        <v>0.11</v>
      </c>
    </row>
    <row r="94" spans="2:5" x14ac:dyDescent="0.25">
      <c r="B94" s="22" t="s">
        <v>504</v>
      </c>
      <c r="C94" s="14">
        <v>0.19500000000000001</v>
      </c>
    </row>
    <row r="95" spans="2:5" x14ac:dyDescent="0.25">
      <c r="B95" s="22" t="s">
        <v>505</v>
      </c>
      <c r="C95" s="14">
        <v>0.19500000000000001</v>
      </c>
    </row>
    <row r="96" spans="2:5" x14ac:dyDescent="0.25">
      <c r="B96" s="22" t="s">
        <v>506</v>
      </c>
      <c r="C96" s="14">
        <v>0.11</v>
      </c>
    </row>
    <row r="97" spans="2:5" x14ac:dyDescent="0.25">
      <c r="B97" s="22" t="s">
        <v>234</v>
      </c>
      <c r="C97" s="14">
        <v>0</v>
      </c>
      <c r="D97" s="7" t="s">
        <v>93</v>
      </c>
      <c r="E97" t="s">
        <v>39</v>
      </c>
    </row>
    <row r="98" spans="2:5" x14ac:dyDescent="0.25">
      <c r="B98" s="22" t="s">
        <v>38</v>
      </c>
      <c r="C98" s="14" t="s">
        <v>94</v>
      </c>
      <c r="D98" s="7" t="s">
        <v>93</v>
      </c>
      <c r="E98" t="s">
        <v>40</v>
      </c>
    </row>
    <row r="99" spans="2:5" x14ac:dyDescent="0.25">
      <c r="B99" s="22" t="s">
        <v>241</v>
      </c>
      <c r="C99" s="14">
        <v>0</v>
      </c>
      <c r="D99" s="7" t="s">
        <v>93</v>
      </c>
      <c r="E99" t="s">
        <v>242</v>
      </c>
    </row>
    <row r="100" spans="2:5" x14ac:dyDescent="0.25">
      <c r="B100" s="22" t="s">
        <v>142</v>
      </c>
      <c r="C100" s="14" t="s">
        <v>94</v>
      </c>
      <c r="E100" t="s">
        <v>244</v>
      </c>
    </row>
    <row r="101" spans="2:5" x14ac:dyDescent="0.25">
      <c r="B101" s="22" t="s">
        <v>143</v>
      </c>
      <c r="C101" s="14">
        <v>0</v>
      </c>
      <c r="D101" s="7" t="s">
        <v>93</v>
      </c>
      <c r="E101" t="s">
        <v>235</v>
      </c>
    </row>
    <row r="102" spans="2:5" x14ac:dyDescent="0.25">
      <c r="B102" s="23" t="s">
        <v>102</v>
      </c>
      <c r="C102" t="s">
        <v>94</v>
      </c>
      <c r="E102" t="s">
        <v>243</v>
      </c>
    </row>
  </sheetData>
  <sheetProtection algorithmName="SHA-512" hashValue="vpNKxuJtmMoNe/RfWxI12NoooRUYIB3vaXDPL9bLILBq3i8QRLpF56lTxd0hWAOJKqbAHSknTsU21Q9q5o0Q5Q==" saltValue="K9m8dbjVJE0cGRs5ebsihQ==" spinCount="100000"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818"/>
  <sheetViews>
    <sheetView topLeftCell="A573" workbookViewId="0">
      <selection activeCell="D596" sqref="D596"/>
    </sheetView>
  </sheetViews>
  <sheetFormatPr defaultRowHeight="12.5" x14ac:dyDescent="0.25"/>
  <cols>
    <col min="1" max="1" width="16.26953125" customWidth="1"/>
    <col min="2" max="2" width="8.26953125" style="7" bestFit="1" customWidth="1"/>
    <col min="3" max="3" width="66.54296875" style="7" bestFit="1" customWidth="1"/>
    <col min="4" max="4" width="47.7265625" bestFit="1" customWidth="1"/>
    <col min="5" max="5" width="15.7265625" style="7" customWidth="1"/>
  </cols>
  <sheetData>
    <row r="1" spans="1:6" ht="15.5" x14ac:dyDescent="0.35">
      <c r="A1" s="25" t="s">
        <v>149</v>
      </c>
    </row>
    <row r="2" spans="1:6" ht="22.5" customHeight="1" x14ac:dyDescent="0.25">
      <c r="A2" s="1" t="s">
        <v>150</v>
      </c>
      <c r="F2" s="30"/>
    </row>
    <row r="3" spans="1:6" x14ac:dyDescent="0.25">
      <c r="A3" s="1" t="s">
        <v>151</v>
      </c>
      <c r="F3" s="30"/>
    </row>
    <row r="4" spans="1:6" ht="8.25" customHeight="1" x14ac:dyDescent="0.25"/>
    <row r="5" spans="1:6" s="24" customFormat="1" ht="14" x14ac:dyDescent="0.3">
      <c r="A5" s="26" t="s">
        <v>152</v>
      </c>
      <c r="B5" s="26" t="s">
        <v>153</v>
      </c>
      <c r="C5" s="26" t="s">
        <v>70</v>
      </c>
      <c r="D5" s="26"/>
      <c r="E5" s="27"/>
    </row>
    <row r="6" spans="1:6" s="24" customFormat="1" ht="14" x14ac:dyDescent="0.3">
      <c r="A6" s="26"/>
      <c r="B6" s="26"/>
      <c r="C6" s="26"/>
      <c r="D6" s="26"/>
      <c r="E6" s="27"/>
    </row>
    <row r="7" spans="1:6" s="24" customFormat="1" ht="14" x14ac:dyDescent="0.3">
      <c r="A7" s="26"/>
      <c r="B7" s="26"/>
      <c r="C7" s="26"/>
      <c r="D7" s="26"/>
      <c r="E7" s="27"/>
    </row>
    <row r="8" spans="1:6" x14ac:dyDescent="0.25">
      <c r="A8" s="33" t="s">
        <v>1090</v>
      </c>
      <c r="B8" t="s">
        <v>1268</v>
      </c>
      <c r="C8" t="s">
        <v>1269</v>
      </c>
      <c r="D8" s="29" t="s">
        <v>49</v>
      </c>
    </row>
    <row r="9" spans="1:6" x14ac:dyDescent="0.25">
      <c r="A9" s="33" t="s">
        <v>1090</v>
      </c>
      <c r="B9" t="s">
        <v>1162</v>
      </c>
      <c r="C9" t="s">
        <v>1163</v>
      </c>
      <c r="D9" s="29"/>
      <c r="E9" s="33"/>
    </row>
    <row r="10" spans="1:6" x14ac:dyDescent="0.25">
      <c r="A10" s="33" t="s">
        <v>1090</v>
      </c>
      <c r="B10" t="s">
        <v>1093</v>
      </c>
      <c r="C10" t="s">
        <v>1094</v>
      </c>
      <c r="D10" s="29"/>
      <c r="E10" s="33"/>
    </row>
    <row r="11" spans="1:6" x14ac:dyDescent="0.25">
      <c r="A11" s="33" t="s">
        <v>1090</v>
      </c>
      <c r="B11" t="s">
        <v>1234</v>
      </c>
      <c r="C11" t="s">
        <v>1235</v>
      </c>
      <c r="D11" s="29"/>
      <c r="E11" s="33"/>
    </row>
    <row r="12" spans="1:6" x14ac:dyDescent="0.25">
      <c r="A12" s="33" t="s">
        <v>1090</v>
      </c>
      <c r="B12" t="s">
        <v>1148</v>
      </c>
      <c r="C12" t="s">
        <v>1149</v>
      </c>
      <c r="D12" s="29"/>
      <c r="E12" s="33"/>
    </row>
    <row r="13" spans="1:6" x14ac:dyDescent="0.25">
      <c r="A13" s="33" t="s">
        <v>1090</v>
      </c>
      <c r="B13" t="s">
        <v>1295</v>
      </c>
      <c r="C13" t="s">
        <v>1296</v>
      </c>
      <c r="D13" s="29"/>
      <c r="E13" s="33"/>
    </row>
    <row r="14" spans="1:6" x14ac:dyDescent="0.25">
      <c r="A14" s="33" t="s">
        <v>1090</v>
      </c>
      <c r="B14" t="s">
        <v>1125</v>
      </c>
      <c r="C14" t="s">
        <v>1126</v>
      </c>
      <c r="D14" s="29"/>
      <c r="E14" s="33"/>
    </row>
    <row r="15" spans="1:6" x14ac:dyDescent="0.25">
      <c r="A15" s="33" t="s">
        <v>1090</v>
      </c>
      <c r="B15" t="s">
        <v>1270</v>
      </c>
      <c r="C15" t="s">
        <v>1271</v>
      </c>
      <c r="D15" s="29"/>
      <c r="E15" s="33"/>
    </row>
    <row r="16" spans="1:6" x14ac:dyDescent="0.25">
      <c r="A16" s="33" t="s">
        <v>1090</v>
      </c>
      <c r="B16" t="s">
        <v>1323</v>
      </c>
      <c r="C16" t="s">
        <v>1324</v>
      </c>
      <c r="D16" s="34"/>
      <c r="E16" s="33"/>
    </row>
    <row r="17" spans="1:5" x14ac:dyDescent="0.25">
      <c r="A17" s="33" t="s">
        <v>1090</v>
      </c>
      <c r="B17" t="s">
        <v>1276</v>
      </c>
      <c r="C17" t="s">
        <v>1277</v>
      </c>
      <c r="D17" s="34"/>
      <c r="E17" s="33"/>
    </row>
    <row r="18" spans="1:5" x14ac:dyDescent="0.25">
      <c r="A18" s="33" t="s">
        <v>1090</v>
      </c>
      <c r="B18" t="s">
        <v>1174</v>
      </c>
      <c r="C18" t="s">
        <v>1175</v>
      </c>
      <c r="D18" s="29"/>
      <c r="E18" s="33"/>
    </row>
    <row r="19" spans="1:5" x14ac:dyDescent="0.25">
      <c r="A19" s="33" t="s">
        <v>1090</v>
      </c>
      <c r="B19" t="s">
        <v>1136</v>
      </c>
      <c r="C19" t="s">
        <v>1137</v>
      </c>
      <c r="D19" s="29"/>
      <c r="E19" s="33"/>
    </row>
    <row r="20" spans="1:5" x14ac:dyDescent="0.25">
      <c r="A20" s="33" t="s">
        <v>1090</v>
      </c>
      <c r="B20" t="s">
        <v>1242</v>
      </c>
      <c r="C20" t="s">
        <v>1243</v>
      </c>
      <c r="D20" s="29"/>
      <c r="E20" s="33"/>
    </row>
    <row r="21" spans="1:5" x14ac:dyDescent="0.25">
      <c r="A21" s="33" t="s">
        <v>1090</v>
      </c>
      <c r="B21" t="s">
        <v>1301</v>
      </c>
      <c r="C21" t="s">
        <v>1302</v>
      </c>
      <c r="D21" s="29"/>
      <c r="E21" s="33"/>
    </row>
    <row r="22" spans="1:5" x14ac:dyDescent="0.25">
      <c r="A22" s="33" t="s">
        <v>1090</v>
      </c>
      <c r="B22" t="s">
        <v>1153</v>
      </c>
      <c r="C22" t="s">
        <v>1154</v>
      </c>
      <c r="D22" s="29"/>
      <c r="E22" s="33"/>
    </row>
    <row r="23" spans="1:5" x14ac:dyDescent="0.25">
      <c r="A23" s="33" t="s">
        <v>1090</v>
      </c>
      <c r="B23" t="s">
        <v>1297</v>
      </c>
      <c r="C23" t="s">
        <v>1298</v>
      </c>
      <c r="D23" s="29"/>
      <c r="E23" s="33"/>
    </row>
    <row r="24" spans="1:5" x14ac:dyDescent="0.25">
      <c r="A24" s="33" t="s">
        <v>1090</v>
      </c>
      <c r="B24" t="s">
        <v>1325</v>
      </c>
      <c r="C24" t="s">
        <v>1326</v>
      </c>
      <c r="D24" s="29"/>
      <c r="E24" s="33"/>
    </row>
    <row r="25" spans="1:5" x14ac:dyDescent="0.25">
      <c r="A25" s="33" t="s">
        <v>1090</v>
      </c>
      <c r="B25" t="s">
        <v>1210</v>
      </c>
      <c r="C25" t="s">
        <v>1211</v>
      </c>
      <c r="D25" s="29"/>
      <c r="E25" s="33"/>
    </row>
    <row r="26" spans="1:5" x14ac:dyDescent="0.25">
      <c r="A26" s="33" t="s">
        <v>1090</v>
      </c>
      <c r="B26" t="s">
        <v>1180</v>
      </c>
      <c r="C26" t="s">
        <v>1181</v>
      </c>
      <c r="D26" s="29"/>
      <c r="E26" s="33"/>
    </row>
    <row r="27" spans="1:5" x14ac:dyDescent="0.25">
      <c r="A27" s="33" t="s">
        <v>1090</v>
      </c>
      <c r="B27" t="s">
        <v>599</v>
      </c>
      <c r="C27" t="s">
        <v>600</v>
      </c>
      <c r="D27" s="29"/>
      <c r="E27" s="33"/>
    </row>
    <row r="28" spans="1:5" x14ac:dyDescent="0.25">
      <c r="A28" s="33" t="s">
        <v>1090</v>
      </c>
      <c r="B28" t="s">
        <v>154</v>
      </c>
      <c r="C28" t="s">
        <v>601</v>
      </c>
      <c r="D28" s="29"/>
      <c r="E28" s="33"/>
    </row>
    <row r="29" spans="1:5" x14ac:dyDescent="0.25">
      <c r="A29" s="33" t="s">
        <v>1090</v>
      </c>
      <c r="B29" t="s">
        <v>1335</v>
      </c>
      <c r="C29" t="s">
        <v>1336</v>
      </c>
      <c r="D29" s="29"/>
      <c r="E29" s="33"/>
    </row>
    <row r="30" spans="1:5" x14ac:dyDescent="0.25">
      <c r="A30" s="33" t="s">
        <v>1090</v>
      </c>
      <c r="B30" t="s">
        <v>155</v>
      </c>
      <c r="C30" t="s">
        <v>602</v>
      </c>
      <c r="D30" s="29"/>
      <c r="E30" s="33"/>
    </row>
    <row r="31" spans="1:5" x14ac:dyDescent="0.25">
      <c r="A31" s="33" t="s">
        <v>1090</v>
      </c>
      <c r="B31" t="s">
        <v>156</v>
      </c>
      <c r="C31" t="s">
        <v>603</v>
      </c>
      <c r="D31" s="29"/>
      <c r="E31" s="33"/>
    </row>
    <row r="32" spans="1:5" x14ac:dyDescent="0.25">
      <c r="A32" s="33" t="s">
        <v>1090</v>
      </c>
      <c r="B32" t="s">
        <v>538</v>
      </c>
      <c r="C32" t="s">
        <v>604</v>
      </c>
      <c r="D32" s="29"/>
      <c r="E32" s="33"/>
    </row>
    <row r="33" spans="1:5" x14ac:dyDescent="0.25">
      <c r="A33" s="33" t="s">
        <v>1090</v>
      </c>
      <c r="B33" t="s">
        <v>157</v>
      </c>
      <c r="C33" t="s">
        <v>605</v>
      </c>
      <c r="D33" s="29"/>
      <c r="E33" s="33"/>
    </row>
    <row r="34" spans="1:5" x14ac:dyDescent="0.25">
      <c r="A34" s="33" t="s">
        <v>1090</v>
      </c>
      <c r="B34" t="s">
        <v>158</v>
      </c>
      <c r="C34" t="s">
        <v>606</v>
      </c>
      <c r="D34" s="29"/>
      <c r="E34" s="33"/>
    </row>
    <row r="35" spans="1:5" x14ac:dyDescent="0.25">
      <c r="A35" s="33" t="s">
        <v>1090</v>
      </c>
      <c r="B35" t="s">
        <v>54</v>
      </c>
      <c r="C35" t="s">
        <v>607</v>
      </c>
      <c r="D35" s="29"/>
      <c r="E35" s="33"/>
    </row>
    <row r="36" spans="1:5" x14ac:dyDescent="0.25">
      <c r="A36" s="33" t="s">
        <v>1090</v>
      </c>
      <c r="B36" t="s">
        <v>159</v>
      </c>
      <c r="C36" t="s">
        <v>608</v>
      </c>
      <c r="D36" s="29"/>
      <c r="E36" s="33"/>
    </row>
    <row r="37" spans="1:5" x14ac:dyDescent="0.25">
      <c r="A37" s="33" t="s">
        <v>1090</v>
      </c>
      <c r="B37" t="s">
        <v>160</v>
      </c>
      <c r="C37" t="s">
        <v>609</v>
      </c>
      <c r="D37" s="29"/>
      <c r="E37" s="33"/>
    </row>
    <row r="38" spans="1:5" x14ac:dyDescent="0.25">
      <c r="A38" s="33" t="s">
        <v>1090</v>
      </c>
      <c r="B38" t="s">
        <v>1200</v>
      </c>
      <c r="C38" t="s">
        <v>1201</v>
      </c>
      <c r="D38" s="29"/>
      <c r="E38" s="33"/>
    </row>
    <row r="39" spans="1:5" x14ac:dyDescent="0.25">
      <c r="A39" s="33" t="s">
        <v>1090</v>
      </c>
      <c r="B39" t="s">
        <v>161</v>
      </c>
      <c r="C39" t="s">
        <v>610</v>
      </c>
      <c r="D39" s="29"/>
      <c r="E39" s="33"/>
    </row>
    <row r="40" spans="1:5" x14ac:dyDescent="0.25">
      <c r="A40" s="33" t="s">
        <v>1090</v>
      </c>
      <c r="B40" t="s">
        <v>162</v>
      </c>
      <c r="C40" t="s">
        <v>611</v>
      </c>
      <c r="D40" s="29"/>
      <c r="E40" s="33"/>
    </row>
    <row r="41" spans="1:5" x14ac:dyDescent="0.25">
      <c r="A41" s="33" t="s">
        <v>1090</v>
      </c>
      <c r="B41" t="s">
        <v>539</v>
      </c>
      <c r="C41" t="s">
        <v>612</v>
      </c>
      <c r="D41" s="29"/>
      <c r="E41" s="33"/>
    </row>
    <row r="42" spans="1:5" x14ac:dyDescent="0.25">
      <c r="A42" s="33" t="s">
        <v>1090</v>
      </c>
      <c r="B42" t="s">
        <v>540</v>
      </c>
      <c r="C42" t="s">
        <v>613</v>
      </c>
      <c r="D42" s="29"/>
      <c r="E42" s="33"/>
    </row>
    <row r="43" spans="1:5" x14ac:dyDescent="0.25">
      <c r="A43" s="33" t="s">
        <v>1090</v>
      </c>
      <c r="B43" t="s">
        <v>541</v>
      </c>
      <c r="C43" t="s">
        <v>614</v>
      </c>
      <c r="D43" s="29"/>
      <c r="E43" s="33"/>
    </row>
    <row r="44" spans="1:5" x14ac:dyDescent="0.25">
      <c r="A44" s="33" t="s">
        <v>1090</v>
      </c>
      <c r="B44" t="s">
        <v>542</v>
      </c>
      <c r="C44" t="s">
        <v>615</v>
      </c>
      <c r="D44" s="29"/>
      <c r="E44" s="33"/>
    </row>
    <row r="45" spans="1:5" x14ac:dyDescent="0.25">
      <c r="A45" s="33" t="s">
        <v>1090</v>
      </c>
      <c r="B45" t="s">
        <v>302</v>
      </c>
      <c r="C45" t="s">
        <v>616</v>
      </c>
      <c r="D45" s="29"/>
      <c r="E45" s="33"/>
    </row>
    <row r="46" spans="1:5" x14ac:dyDescent="0.25">
      <c r="A46" s="33" t="s">
        <v>1090</v>
      </c>
      <c r="B46" t="s">
        <v>301</v>
      </c>
      <c r="C46" t="s">
        <v>617</v>
      </c>
      <c r="D46" s="29"/>
      <c r="E46" s="33"/>
    </row>
    <row r="47" spans="1:5" x14ac:dyDescent="0.25">
      <c r="A47" s="33" t="s">
        <v>1090</v>
      </c>
      <c r="B47" t="s">
        <v>543</v>
      </c>
      <c r="C47" t="s">
        <v>618</v>
      </c>
      <c r="D47" s="29"/>
      <c r="E47" s="33"/>
    </row>
    <row r="48" spans="1:5" x14ac:dyDescent="0.25">
      <c r="A48" s="33" t="s">
        <v>1090</v>
      </c>
      <c r="B48" t="s">
        <v>619</v>
      </c>
      <c r="C48" t="s">
        <v>620</v>
      </c>
      <c r="D48" s="29"/>
      <c r="E48" s="33"/>
    </row>
    <row r="49" spans="1:5" x14ac:dyDescent="0.25">
      <c r="A49" s="33" t="s">
        <v>1090</v>
      </c>
      <c r="B49" t="s">
        <v>621</v>
      </c>
      <c r="C49" t="s">
        <v>622</v>
      </c>
      <c r="D49" s="29"/>
      <c r="E49" s="33"/>
    </row>
    <row r="50" spans="1:5" x14ac:dyDescent="0.25">
      <c r="A50" s="33" t="s">
        <v>1090</v>
      </c>
      <c r="B50" t="s">
        <v>623</v>
      </c>
      <c r="C50" t="s">
        <v>624</v>
      </c>
      <c r="D50" s="29"/>
      <c r="E50" s="33"/>
    </row>
    <row r="51" spans="1:5" x14ac:dyDescent="0.25">
      <c r="A51" s="33" t="s">
        <v>1090</v>
      </c>
      <c r="B51" t="s">
        <v>1252</v>
      </c>
      <c r="C51" t="s">
        <v>1253</v>
      </c>
      <c r="D51" s="29"/>
      <c r="E51" s="33"/>
    </row>
    <row r="52" spans="1:5" x14ac:dyDescent="0.25">
      <c r="A52" s="33" t="s">
        <v>1090</v>
      </c>
      <c r="B52" t="s">
        <v>163</v>
      </c>
      <c r="C52" t="s">
        <v>625</v>
      </c>
      <c r="D52" s="29"/>
      <c r="E52" s="33"/>
    </row>
    <row r="53" spans="1:5" x14ac:dyDescent="0.25">
      <c r="A53" s="33" t="s">
        <v>1090</v>
      </c>
      <c r="B53" t="s">
        <v>300</v>
      </c>
      <c r="C53" t="s">
        <v>626</v>
      </c>
      <c r="D53" s="29"/>
      <c r="E53" s="33"/>
    </row>
    <row r="54" spans="1:5" x14ac:dyDescent="0.25">
      <c r="A54" s="33" t="s">
        <v>1090</v>
      </c>
      <c r="B54" t="s">
        <v>164</v>
      </c>
      <c r="C54" t="s">
        <v>627</v>
      </c>
      <c r="D54" s="29"/>
      <c r="E54" s="33"/>
    </row>
    <row r="55" spans="1:5" x14ac:dyDescent="0.25">
      <c r="A55" s="33" t="s">
        <v>1090</v>
      </c>
      <c r="B55" t="s">
        <v>165</v>
      </c>
      <c r="C55" t="s">
        <v>628</v>
      </c>
      <c r="D55" s="29"/>
      <c r="E55" s="33"/>
    </row>
    <row r="56" spans="1:5" x14ac:dyDescent="0.25">
      <c r="A56" s="33" t="s">
        <v>1090</v>
      </c>
      <c r="B56" t="s">
        <v>166</v>
      </c>
      <c r="C56" t="s">
        <v>629</v>
      </c>
      <c r="D56" s="29"/>
      <c r="E56" s="33"/>
    </row>
    <row r="57" spans="1:5" x14ac:dyDescent="0.25">
      <c r="A57" s="33" t="s">
        <v>1090</v>
      </c>
      <c r="B57" t="s">
        <v>167</v>
      </c>
      <c r="C57" t="s">
        <v>630</v>
      </c>
      <c r="D57" s="29"/>
      <c r="E57" s="33"/>
    </row>
    <row r="58" spans="1:5" x14ac:dyDescent="0.25">
      <c r="A58" s="33" t="s">
        <v>1090</v>
      </c>
      <c r="B58" t="s">
        <v>168</v>
      </c>
      <c r="C58" t="s">
        <v>631</v>
      </c>
      <c r="D58" s="29"/>
      <c r="E58" s="33"/>
    </row>
    <row r="59" spans="1:5" x14ac:dyDescent="0.25">
      <c r="A59" s="33" t="s">
        <v>1090</v>
      </c>
      <c r="B59" t="s">
        <v>7</v>
      </c>
      <c r="C59" t="s">
        <v>632</v>
      </c>
      <c r="D59" s="29"/>
      <c r="E59" s="33"/>
    </row>
    <row r="60" spans="1:5" x14ac:dyDescent="0.25">
      <c r="A60" s="33" t="s">
        <v>1090</v>
      </c>
      <c r="B60" t="s">
        <v>169</v>
      </c>
      <c r="C60" t="s">
        <v>633</v>
      </c>
      <c r="D60" s="29"/>
      <c r="E60" s="33"/>
    </row>
    <row r="61" spans="1:5" x14ac:dyDescent="0.25">
      <c r="A61" s="33" t="s">
        <v>1090</v>
      </c>
      <c r="B61" t="s">
        <v>170</v>
      </c>
      <c r="C61" t="s">
        <v>634</v>
      </c>
      <c r="D61" s="29"/>
      <c r="E61" s="33"/>
    </row>
    <row r="62" spans="1:5" x14ac:dyDescent="0.25">
      <c r="A62" s="33" t="s">
        <v>1090</v>
      </c>
      <c r="B62" t="s">
        <v>171</v>
      </c>
      <c r="C62" t="s">
        <v>635</v>
      </c>
      <c r="D62" s="29"/>
      <c r="E62" s="33"/>
    </row>
    <row r="63" spans="1:5" x14ac:dyDescent="0.25">
      <c r="A63" s="33" t="s">
        <v>1090</v>
      </c>
      <c r="B63" t="s">
        <v>1329</v>
      </c>
      <c r="C63" t="s">
        <v>1330</v>
      </c>
      <c r="D63" s="29"/>
      <c r="E63" s="33"/>
    </row>
    <row r="64" spans="1:5" x14ac:dyDescent="0.25">
      <c r="A64" s="33" t="s">
        <v>1090</v>
      </c>
      <c r="B64" t="s">
        <v>172</v>
      </c>
      <c r="C64" t="s">
        <v>636</v>
      </c>
      <c r="D64" s="29"/>
      <c r="E64" s="33"/>
    </row>
    <row r="65" spans="1:5" x14ac:dyDescent="0.25">
      <c r="A65" s="33" t="s">
        <v>1090</v>
      </c>
      <c r="B65" t="s">
        <v>173</v>
      </c>
      <c r="C65" t="s">
        <v>637</v>
      </c>
      <c r="D65" s="29"/>
      <c r="E65" s="33"/>
    </row>
    <row r="66" spans="1:5" x14ac:dyDescent="0.25">
      <c r="A66" s="33" t="s">
        <v>1090</v>
      </c>
      <c r="B66" t="s">
        <v>174</v>
      </c>
      <c r="C66" t="s">
        <v>638</v>
      </c>
      <c r="D66" s="29"/>
      <c r="E66" s="33"/>
    </row>
    <row r="67" spans="1:5" x14ac:dyDescent="0.25">
      <c r="A67" s="33" t="s">
        <v>1090</v>
      </c>
      <c r="B67" t="s">
        <v>175</v>
      </c>
      <c r="C67" t="s">
        <v>639</v>
      </c>
      <c r="D67" s="29"/>
      <c r="E67" s="33"/>
    </row>
    <row r="68" spans="1:5" x14ac:dyDescent="0.25">
      <c r="A68" s="33" t="s">
        <v>1090</v>
      </c>
      <c r="B68" t="s">
        <v>176</v>
      </c>
      <c r="C68" t="s">
        <v>640</v>
      </c>
      <c r="D68" s="29"/>
      <c r="E68" s="33"/>
    </row>
    <row r="69" spans="1:5" x14ac:dyDescent="0.25">
      <c r="A69" s="33" t="s">
        <v>1090</v>
      </c>
      <c r="B69" t="s">
        <v>177</v>
      </c>
      <c r="C69" t="s">
        <v>641</v>
      </c>
      <c r="D69" s="29"/>
      <c r="E69" s="33"/>
    </row>
    <row r="70" spans="1:5" x14ac:dyDescent="0.25">
      <c r="A70" s="33" t="s">
        <v>1090</v>
      </c>
      <c r="B70" t="s">
        <v>1266</v>
      </c>
      <c r="C70" t="s">
        <v>1267</v>
      </c>
      <c r="D70" s="29"/>
      <c r="E70" s="33"/>
    </row>
    <row r="71" spans="1:5" x14ac:dyDescent="0.25">
      <c r="A71" s="33" t="s">
        <v>1090</v>
      </c>
      <c r="B71" t="s">
        <v>178</v>
      </c>
      <c r="C71" t="s">
        <v>642</v>
      </c>
      <c r="D71" s="29"/>
      <c r="E71" s="33"/>
    </row>
    <row r="72" spans="1:5" x14ac:dyDescent="0.25">
      <c r="A72" s="33" t="s">
        <v>1090</v>
      </c>
      <c r="B72" t="s">
        <v>8</v>
      </c>
      <c r="C72" t="s">
        <v>643</v>
      </c>
      <c r="D72" s="29"/>
      <c r="E72" s="33"/>
    </row>
    <row r="73" spans="1:5" x14ac:dyDescent="0.25">
      <c r="A73" s="33" t="s">
        <v>1090</v>
      </c>
      <c r="B73" t="s">
        <v>299</v>
      </c>
      <c r="C73" t="s">
        <v>644</v>
      </c>
      <c r="D73" s="29"/>
      <c r="E73" s="33"/>
    </row>
    <row r="74" spans="1:5" x14ac:dyDescent="0.25">
      <c r="A74" s="33" t="s">
        <v>1090</v>
      </c>
      <c r="B74" t="s">
        <v>1236</v>
      </c>
      <c r="C74" t="s">
        <v>1237</v>
      </c>
      <c r="D74" s="29"/>
      <c r="E74" s="33"/>
    </row>
    <row r="75" spans="1:5" x14ac:dyDescent="0.25">
      <c r="A75" s="33" t="s">
        <v>1090</v>
      </c>
      <c r="B75" t="s">
        <v>544</v>
      </c>
      <c r="C75" t="s">
        <v>645</v>
      </c>
      <c r="D75" s="29"/>
      <c r="E75" s="33"/>
    </row>
    <row r="76" spans="1:5" x14ac:dyDescent="0.25">
      <c r="A76" s="33" t="s">
        <v>1090</v>
      </c>
      <c r="B76" t="s">
        <v>1196</v>
      </c>
      <c r="C76" t="s">
        <v>1197</v>
      </c>
      <c r="D76" s="29"/>
      <c r="E76" s="33"/>
    </row>
    <row r="77" spans="1:5" x14ac:dyDescent="0.25">
      <c r="A77" s="33" t="s">
        <v>1090</v>
      </c>
      <c r="B77" t="s">
        <v>1309</v>
      </c>
      <c r="C77" t="s">
        <v>1310</v>
      </c>
      <c r="D77" s="29"/>
      <c r="E77" s="33"/>
    </row>
    <row r="78" spans="1:5" x14ac:dyDescent="0.25">
      <c r="A78" s="33" t="s">
        <v>1090</v>
      </c>
      <c r="B78" t="s">
        <v>1224</v>
      </c>
      <c r="C78" t="s">
        <v>1225</v>
      </c>
      <c r="D78" s="29"/>
      <c r="E78" s="33"/>
    </row>
    <row r="79" spans="1:5" x14ac:dyDescent="0.25">
      <c r="A79" s="33" t="s">
        <v>1090</v>
      </c>
      <c r="B79" t="s">
        <v>179</v>
      </c>
      <c r="C79" t="s">
        <v>646</v>
      </c>
      <c r="D79" s="29"/>
      <c r="E79" s="33"/>
    </row>
    <row r="80" spans="1:5" x14ac:dyDescent="0.25">
      <c r="A80" s="33" t="s">
        <v>1090</v>
      </c>
      <c r="B80" t="s">
        <v>180</v>
      </c>
      <c r="C80" t="s">
        <v>647</v>
      </c>
      <c r="D80" s="29"/>
      <c r="E80" s="33"/>
    </row>
    <row r="81" spans="1:5" x14ac:dyDescent="0.25">
      <c r="A81" s="33" t="s">
        <v>1090</v>
      </c>
      <c r="B81" t="s">
        <v>1278</v>
      </c>
      <c r="C81" t="s">
        <v>1279</v>
      </c>
      <c r="D81" s="29"/>
      <c r="E81" s="33"/>
    </row>
    <row r="82" spans="1:5" x14ac:dyDescent="0.25">
      <c r="A82" s="33" t="s">
        <v>1090</v>
      </c>
      <c r="B82" t="s">
        <v>181</v>
      </c>
      <c r="C82" t="s">
        <v>648</v>
      </c>
      <c r="D82" s="29"/>
      <c r="E82" s="33"/>
    </row>
    <row r="83" spans="1:5" x14ac:dyDescent="0.25">
      <c r="A83" s="33" t="s">
        <v>1090</v>
      </c>
      <c r="B83" t="s">
        <v>182</v>
      </c>
      <c r="C83" t="s">
        <v>649</v>
      </c>
      <c r="D83" s="29"/>
      <c r="E83" s="33"/>
    </row>
    <row r="84" spans="1:5" x14ac:dyDescent="0.25">
      <c r="A84" s="33" t="s">
        <v>1090</v>
      </c>
      <c r="B84" t="s">
        <v>183</v>
      </c>
      <c r="C84" t="s">
        <v>650</v>
      </c>
      <c r="D84" s="29"/>
      <c r="E84" s="33"/>
    </row>
    <row r="85" spans="1:5" x14ac:dyDescent="0.25">
      <c r="A85" s="33" t="s">
        <v>1090</v>
      </c>
      <c r="B85" t="s">
        <v>184</v>
      </c>
      <c r="C85" t="s">
        <v>651</v>
      </c>
      <c r="D85" s="29"/>
      <c r="E85" s="33"/>
    </row>
    <row r="86" spans="1:5" x14ac:dyDescent="0.25">
      <c r="A86" s="33" t="s">
        <v>1090</v>
      </c>
      <c r="B86" t="s">
        <v>185</v>
      </c>
      <c r="C86" t="s">
        <v>652</v>
      </c>
      <c r="D86" s="29"/>
      <c r="E86" s="33"/>
    </row>
    <row r="87" spans="1:5" x14ac:dyDescent="0.25">
      <c r="A87" s="33" t="s">
        <v>1090</v>
      </c>
      <c r="B87" t="s">
        <v>186</v>
      </c>
      <c r="C87" t="s">
        <v>653</v>
      </c>
      <c r="D87" s="29"/>
      <c r="E87" s="33"/>
    </row>
    <row r="88" spans="1:5" x14ac:dyDescent="0.25">
      <c r="A88" s="33" t="s">
        <v>1090</v>
      </c>
      <c r="B88" t="s">
        <v>187</v>
      </c>
      <c r="C88" t="s">
        <v>654</v>
      </c>
      <c r="D88" s="29"/>
      <c r="E88" s="33"/>
    </row>
    <row r="89" spans="1:5" x14ac:dyDescent="0.25">
      <c r="A89" s="33" t="s">
        <v>1090</v>
      </c>
      <c r="B89" t="s">
        <v>188</v>
      </c>
      <c r="C89" t="s">
        <v>655</v>
      </c>
      <c r="D89" s="29"/>
      <c r="E89" s="33"/>
    </row>
    <row r="90" spans="1:5" x14ac:dyDescent="0.25">
      <c r="A90" s="33" t="s">
        <v>1090</v>
      </c>
      <c r="B90" t="s">
        <v>189</v>
      </c>
      <c r="C90" t="s">
        <v>656</v>
      </c>
      <c r="D90" s="29"/>
      <c r="E90" s="33"/>
    </row>
    <row r="91" spans="1:5" x14ac:dyDescent="0.25">
      <c r="A91" s="33" t="s">
        <v>1090</v>
      </c>
      <c r="B91" t="s">
        <v>190</v>
      </c>
      <c r="C91" t="s">
        <v>657</v>
      </c>
      <c r="D91" s="29"/>
      <c r="E91" s="33"/>
    </row>
    <row r="92" spans="1:5" x14ac:dyDescent="0.25">
      <c r="A92" s="33" t="s">
        <v>1090</v>
      </c>
      <c r="B92" t="s">
        <v>191</v>
      </c>
      <c r="C92" t="s">
        <v>658</v>
      </c>
      <c r="D92" s="29"/>
      <c r="E92" s="33"/>
    </row>
    <row r="93" spans="1:5" x14ac:dyDescent="0.25">
      <c r="A93" s="33" t="s">
        <v>1090</v>
      </c>
      <c r="B93" t="s">
        <v>192</v>
      </c>
      <c r="C93" t="s">
        <v>659</v>
      </c>
      <c r="D93" s="29"/>
      <c r="E93" s="33"/>
    </row>
    <row r="94" spans="1:5" x14ac:dyDescent="0.25">
      <c r="A94" s="33" t="s">
        <v>1090</v>
      </c>
      <c r="B94" t="s">
        <v>193</v>
      </c>
      <c r="C94" t="s">
        <v>660</v>
      </c>
      <c r="D94" s="29"/>
      <c r="E94" s="33"/>
    </row>
    <row r="95" spans="1:5" x14ac:dyDescent="0.25">
      <c r="A95" s="33" t="s">
        <v>1090</v>
      </c>
      <c r="B95" t="s">
        <v>194</v>
      </c>
      <c r="C95" t="s">
        <v>661</v>
      </c>
      <c r="D95" s="29"/>
      <c r="E95" s="33"/>
    </row>
    <row r="96" spans="1:5" x14ac:dyDescent="0.25">
      <c r="A96" s="33" t="s">
        <v>1090</v>
      </c>
      <c r="B96" t="s">
        <v>195</v>
      </c>
      <c r="C96" t="s">
        <v>662</v>
      </c>
      <c r="D96" s="29"/>
      <c r="E96" s="33"/>
    </row>
    <row r="97" spans="1:5" x14ac:dyDescent="0.25">
      <c r="A97" s="33" t="s">
        <v>1090</v>
      </c>
      <c r="B97" t="s">
        <v>196</v>
      </c>
      <c r="C97" t="s">
        <v>663</v>
      </c>
      <c r="D97" s="29"/>
      <c r="E97" s="33"/>
    </row>
    <row r="98" spans="1:5" x14ac:dyDescent="0.25">
      <c r="A98" s="33" t="s">
        <v>1090</v>
      </c>
      <c r="B98" t="s">
        <v>197</v>
      </c>
      <c r="C98" t="s">
        <v>664</v>
      </c>
      <c r="D98" s="29"/>
      <c r="E98" s="33"/>
    </row>
    <row r="99" spans="1:5" x14ac:dyDescent="0.25">
      <c r="A99" s="33" t="s">
        <v>1090</v>
      </c>
      <c r="B99" t="s">
        <v>198</v>
      </c>
      <c r="C99" t="s">
        <v>665</v>
      </c>
      <c r="E99" s="33"/>
    </row>
    <row r="100" spans="1:5" x14ac:dyDescent="0.25">
      <c r="A100" s="33" t="s">
        <v>1090</v>
      </c>
      <c r="B100" t="s">
        <v>199</v>
      </c>
      <c r="C100" t="s">
        <v>666</v>
      </c>
      <c r="D100" s="29"/>
      <c r="E100" s="33"/>
    </row>
    <row r="101" spans="1:5" x14ac:dyDescent="0.25">
      <c r="A101" s="33" t="s">
        <v>1090</v>
      </c>
      <c r="B101" t="s">
        <v>1299</v>
      </c>
      <c r="C101" t="s">
        <v>1300</v>
      </c>
      <c r="D101" s="29"/>
      <c r="E101" s="33"/>
    </row>
    <row r="102" spans="1:5" x14ac:dyDescent="0.25">
      <c r="A102" s="33" t="s">
        <v>1090</v>
      </c>
      <c r="B102" t="s">
        <v>200</v>
      </c>
      <c r="C102" t="s">
        <v>667</v>
      </c>
      <c r="D102" s="29"/>
      <c r="E102" s="33"/>
    </row>
    <row r="103" spans="1:5" x14ac:dyDescent="0.25">
      <c r="A103" s="33" t="s">
        <v>1090</v>
      </c>
      <c r="B103" t="s">
        <v>1158</v>
      </c>
      <c r="C103" t="s">
        <v>1159</v>
      </c>
      <c r="D103" s="29"/>
      <c r="E103" s="33"/>
    </row>
    <row r="104" spans="1:5" x14ac:dyDescent="0.25">
      <c r="A104" s="33" t="s">
        <v>1090</v>
      </c>
      <c r="B104" t="s">
        <v>201</v>
      </c>
      <c r="C104" t="s">
        <v>668</v>
      </c>
      <c r="D104" s="29"/>
      <c r="E104" s="33"/>
    </row>
    <row r="105" spans="1:5" x14ac:dyDescent="0.25">
      <c r="A105" s="33" t="s">
        <v>1090</v>
      </c>
      <c r="B105" t="s">
        <v>202</v>
      </c>
      <c r="C105" t="s">
        <v>669</v>
      </c>
      <c r="D105" s="29"/>
      <c r="E105" s="33"/>
    </row>
    <row r="106" spans="1:5" x14ac:dyDescent="0.25">
      <c r="A106" s="33" t="s">
        <v>1090</v>
      </c>
      <c r="B106" t="s">
        <v>1250</v>
      </c>
      <c r="C106" t="s">
        <v>1251</v>
      </c>
      <c r="D106" s="29"/>
      <c r="E106" s="33"/>
    </row>
    <row r="107" spans="1:5" x14ac:dyDescent="0.25">
      <c r="A107" s="33" t="s">
        <v>1090</v>
      </c>
      <c r="B107" t="s">
        <v>203</v>
      </c>
      <c r="C107" t="s">
        <v>670</v>
      </c>
      <c r="D107" s="29"/>
      <c r="E107" s="33"/>
    </row>
    <row r="108" spans="1:5" x14ac:dyDescent="0.25">
      <c r="A108" s="33" t="s">
        <v>1090</v>
      </c>
      <c r="B108" t="s">
        <v>204</v>
      </c>
      <c r="C108" t="s">
        <v>671</v>
      </c>
      <c r="D108" s="29"/>
      <c r="E108" s="33"/>
    </row>
    <row r="109" spans="1:5" x14ac:dyDescent="0.25">
      <c r="A109" s="33" t="s">
        <v>1090</v>
      </c>
      <c r="B109" t="s">
        <v>205</v>
      </c>
      <c r="C109" t="s">
        <v>672</v>
      </c>
      <c r="D109" s="29"/>
      <c r="E109" s="33"/>
    </row>
    <row r="110" spans="1:5" x14ac:dyDescent="0.25">
      <c r="A110" s="33" t="s">
        <v>1090</v>
      </c>
      <c r="B110" t="s">
        <v>1206</v>
      </c>
      <c r="C110" t="s">
        <v>1207</v>
      </c>
      <c r="D110" s="29"/>
      <c r="E110" s="33"/>
    </row>
    <row r="111" spans="1:5" x14ac:dyDescent="0.25">
      <c r="A111" s="33" t="s">
        <v>1090</v>
      </c>
      <c r="B111" t="s">
        <v>206</v>
      </c>
      <c r="C111" t="s">
        <v>673</v>
      </c>
      <c r="D111" s="29"/>
      <c r="E111" s="33"/>
    </row>
    <row r="112" spans="1:5" x14ac:dyDescent="0.25">
      <c r="A112" s="33" t="s">
        <v>1090</v>
      </c>
      <c r="B112" t="s">
        <v>207</v>
      </c>
      <c r="C112" t="s">
        <v>674</v>
      </c>
      <c r="D112" s="29"/>
      <c r="E112" s="33"/>
    </row>
    <row r="113" spans="1:5" x14ac:dyDescent="0.25">
      <c r="A113" s="33" t="s">
        <v>1090</v>
      </c>
      <c r="B113" t="s">
        <v>9</v>
      </c>
      <c r="C113" t="s">
        <v>675</v>
      </c>
      <c r="D113" s="29"/>
      <c r="E113" s="33"/>
    </row>
    <row r="114" spans="1:5" x14ac:dyDescent="0.25">
      <c r="A114" s="33" t="s">
        <v>1090</v>
      </c>
      <c r="B114" t="s">
        <v>1091</v>
      </c>
      <c r="C114" t="s">
        <v>1092</v>
      </c>
      <c r="D114" s="29"/>
      <c r="E114" s="33"/>
    </row>
    <row r="115" spans="1:5" x14ac:dyDescent="0.25">
      <c r="A115" s="33" t="s">
        <v>1090</v>
      </c>
      <c r="B115" t="s">
        <v>208</v>
      </c>
      <c r="C115" t="s">
        <v>676</v>
      </c>
      <c r="D115" s="29"/>
      <c r="E115" s="33"/>
    </row>
    <row r="116" spans="1:5" x14ac:dyDescent="0.25">
      <c r="A116" s="33" t="s">
        <v>1090</v>
      </c>
      <c r="B116" t="s">
        <v>209</v>
      </c>
      <c r="C116" t="s">
        <v>677</v>
      </c>
      <c r="D116" s="29"/>
      <c r="E116" s="33"/>
    </row>
    <row r="117" spans="1:5" x14ac:dyDescent="0.25">
      <c r="A117" s="33" t="s">
        <v>1090</v>
      </c>
      <c r="B117" t="s">
        <v>210</v>
      </c>
      <c r="C117" t="s">
        <v>678</v>
      </c>
      <c r="D117" s="29"/>
      <c r="E117" s="33"/>
    </row>
    <row r="118" spans="1:5" x14ac:dyDescent="0.25">
      <c r="A118" s="33" t="s">
        <v>1090</v>
      </c>
      <c r="B118" t="s">
        <v>211</v>
      </c>
      <c r="C118" t="s">
        <v>679</v>
      </c>
      <c r="D118" s="29"/>
      <c r="E118" s="33"/>
    </row>
    <row r="119" spans="1:5" x14ac:dyDescent="0.25">
      <c r="A119" s="33" t="s">
        <v>1090</v>
      </c>
      <c r="B119" t="s">
        <v>212</v>
      </c>
      <c r="C119" t="s">
        <v>680</v>
      </c>
      <c r="D119" s="29"/>
      <c r="E119" s="33"/>
    </row>
    <row r="120" spans="1:5" x14ac:dyDescent="0.25">
      <c r="A120" s="33" t="s">
        <v>1090</v>
      </c>
      <c r="B120" t="s">
        <v>1164</v>
      </c>
      <c r="C120" t="s">
        <v>1165</v>
      </c>
      <c r="D120" s="29"/>
      <c r="E120" s="33"/>
    </row>
    <row r="121" spans="1:5" x14ac:dyDescent="0.25">
      <c r="A121" s="33" t="s">
        <v>1090</v>
      </c>
      <c r="B121" t="s">
        <v>213</v>
      </c>
      <c r="C121" t="s">
        <v>681</v>
      </c>
      <c r="D121" s="34"/>
      <c r="E121" s="33"/>
    </row>
    <row r="122" spans="1:5" x14ac:dyDescent="0.25">
      <c r="A122" s="33" t="s">
        <v>1090</v>
      </c>
      <c r="B122" t="s">
        <v>214</v>
      </c>
      <c r="C122" t="s">
        <v>682</v>
      </c>
      <c r="D122" s="29"/>
      <c r="E122" s="33"/>
    </row>
    <row r="123" spans="1:5" x14ac:dyDescent="0.25">
      <c r="A123" s="33" t="s">
        <v>1090</v>
      </c>
      <c r="B123" t="s">
        <v>215</v>
      </c>
      <c r="C123" t="s">
        <v>683</v>
      </c>
      <c r="D123" s="29"/>
      <c r="E123" s="33"/>
    </row>
    <row r="124" spans="1:5" x14ac:dyDescent="0.25">
      <c r="A124" s="33" t="s">
        <v>1090</v>
      </c>
      <c r="B124" t="s">
        <v>216</v>
      </c>
      <c r="C124" t="s">
        <v>684</v>
      </c>
      <c r="D124" s="29"/>
      <c r="E124" s="33"/>
    </row>
    <row r="125" spans="1:5" x14ac:dyDescent="0.25">
      <c r="A125" s="33" t="s">
        <v>1090</v>
      </c>
      <c r="B125" t="s">
        <v>545</v>
      </c>
      <c r="C125" t="s">
        <v>685</v>
      </c>
      <c r="D125" s="29"/>
      <c r="E125" s="33"/>
    </row>
    <row r="126" spans="1:5" x14ac:dyDescent="0.25">
      <c r="A126" s="33" t="s">
        <v>1090</v>
      </c>
      <c r="B126" t="s">
        <v>686</v>
      </c>
      <c r="C126" t="s">
        <v>687</v>
      </c>
      <c r="D126" s="29"/>
      <c r="E126" s="33"/>
    </row>
    <row r="127" spans="1:5" x14ac:dyDescent="0.25">
      <c r="A127" s="33" t="s">
        <v>1090</v>
      </c>
      <c r="B127" t="s">
        <v>217</v>
      </c>
      <c r="C127" t="s">
        <v>688</v>
      </c>
      <c r="D127" s="29"/>
      <c r="E127" s="33"/>
    </row>
    <row r="128" spans="1:5" x14ac:dyDescent="0.25">
      <c r="A128" s="33" t="s">
        <v>1090</v>
      </c>
      <c r="B128" t="s">
        <v>218</v>
      </c>
      <c r="C128" t="s">
        <v>689</v>
      </c>
      <c r="D128" s="29"/>
      <c r="E128" s="33"/>
    </row>
    <row r="129" spans="1:5" x14ac:dyDescent="0.25">
      <c r="A129" s="33" t="s">
        <v>1090</v>
      </c>
      <c r="B129" t="s">
        <v>219</v>
      </c>
      <c r="C129" t="s">
        <v>690</v>
      </c>
      <c r="D129" s="29"/>
      <c r="E129" s="33"/>
    </row>
    <row r="130" spans="1:5" x14ac:dyDescent="0.25">
      <c r="A130" s="33" t="s">
        <v>1090</v>
      </c>
      <c r="B130" t="s">
        <v>220</v>
      </c>
      <c r="C130" t="s">
        <v>691</v>
      </c>
      <c r="D130" s="29"/>
      <c r="E130" s="33"/>
    </row>
    <row r="131" spans="1:5" x14ac:dyDescent="0.25">
      <c r="A131" s="33" t="s">
        <v>1090</v>
      </c>
      <c r="B131" t="s">
        <v>221</v>
      </c>
      <c r="C131" t="s">
        <v>692</v>
      </c>
      <c r="D131" s="29"/>
      <c r="E131" s="33"/>
    </row>
    <row r="132" spans="1:5" x14ac:dyDescent="0.25">
      <c r="A132" s="33" t="s">
        <v>1090</v>
      </c>
      <c r="B132" t="s">
        <v>222</v>
      </c>
      <c r="C132" t="s">
        <v>693</v>
      </c>
      <c r="D132" s="29"/>
      <c r="E132" s="33"/>
    </row>
    <row r="133" spans="1:5" x14ac:dyDescent="0.25">
      <c r="A133" s="33" t="s">
        <v>1090</v>
      </c>
      <c r="B133" t="s">
        <v>223</v>
      </c>
      <c r="C133" t="s">
        <v>694</v>
      </c>
      <c r="D133" s="29"/>
      <c r="E133" s="33"/>
    </row>
    <row r="134" spans="1:5" x14ac:dyDescent="0.25">
      <c r="A134" s="33" t="s">
        <v>1090</v>
      </c>
      <c r="B134" t="s">
        <v>224</v>
      </c>
      <c r="C134" t="s">
        <v>695</v>
      </c>
      <c r="D134" s="29"/>
      <c r="E134" s="33"/>
    </row>
    <row r="135" spans="1:5" x14ac:dyDescent="0.25">
      <c r="A135" s="33" t="s">
        <v>1090</v>
      </c>
      <c r="B135" t="s">
        <v>225</v>
      </c>
      <c r="C135" t="s">
        <v>696</v>
      </c>
      <c r="D135" s="29"/>
      <c r="E135" s="33"/>
    </row>
    <row r="136" spans="1:5" x14ac:dyDescent="0.25">
      <c r="A136" s="33" t="s">
        <v>1090</v>
      </c>
      <c r="B136" t="s">
        <v>226</v>
      </c>
      <c r="C136" t="s">
        <v>697</v>
      </c>
      <c r="D136" s="29"/>
      <c r="E136" s="33"/>
    </row>
    <row r="137" spans="1:5" x14ac:dyDescent="0.25">
      <c r="A137" s="33" t="s">
        <v>1090</v>
      </c>
      <c r="B137" t="s">
        <v>227</v>
      </c>
      <c r="C137" t="s">
        <v>698</v>
      </c>
      <c r="D137" s="29"/>
      <c r="E137" s="33"/>
    </row>
    <row r="138" spans="1:5" x14ac:dyDescent="0.25">
      <c r="A138" s="33" t="s">
        <v>1090</v>
      </c>
      <c r="B138" t="s">
        <v>228</v>
      </c>
      <c r="C138" t="s">
        <v>699</v>
      </c>
      <c r="D138" s="29"/>
      <c r="E138" s="33"/>
    </row>
    <row r="139" spans="1:5" x14ac:dyDescent="0.25">
      <c r="A139" s="33" t="s">
        <v>1090</v>
      </c>
      <c r="B139" t="s">
        <v>229</v>
      </c>
      <c r="C139" t="s">
        <v>700</v>
      </c>
      <c r="D139" s="29"/>
      <c r="E139" s="33"/>
    </row>
    <row r="140" spans="1:5" x14ac:dyDescent="0.25">
      <c r="A140" s="33" t="s">
        <v>1090</v>
      </c>
      <c r="B140" t="s">
        <v>230</v>
      </c>
      <c r="C140" t="s">
        <v>701</v>
      </c>
      <c r="D140" s="29"/>
      <c r="E140" s="33"/>
    </row>
    <row r="141" spans="1:5" x14ac:dyDescent="0.25">
      <c r="A141" s="33" t="s">
        <v>1090</v>
      </c>
      <c r="B141" t="s">
        <v>231</v>
      </c>
      <c r="C141" t="s">
        <v>702</v>
      </c>
      <c r="D141" s="29"/>
      <c r="E141" s="33"/>
    </row>
    <row r="142" spans="1:5" x14ac:dyDescent="0.25">
      <c r="A142" s="33" t="s">
        <v>1090</v>
      </c>
      <c r="B142" t="s">
        <v>546</v>
      </c>
      <c r="C142" t="s">
        <v>703</v>
      </c>
      <c r="D142" s="29"/>
      <c r="E142" s="33"/>
    </row>
    <row r="143" spans="1:5" x14ac:dyDescent="0.25">
      <c r="A143" s="33" t="s">
        <v>1090</v>
      </c>
      <c r="B143" t="s">
        <v>1168</v>
      </c>
      <c r="C143" t="s">
        <v>1169</v>
      </c>
      <c r="D143" s="29"/>
      <c r="E143" s="33"/>
    </row>
    <row r="144" spans="1:5" x14ac:dyDescent="0.25">
      <c r="A144" s="33" t="s">
        <v>1090</v>
      </c>
      <c r="B144" t="s">
        <v>1315</v>
      </c>
      <c r="C144" t="s">
        <v>1316</v>
      </c>
      <c r="D144" s="29"/>
      <c r="E144" s="33"/>
    </row>
    <row r="145" spans="1:5" x14ac:dyDescent="0.25">
      <c r="A145" s="33" t="s">
        <v>1090</v>
      </c>
      <c r="B145" t="s">
        <v>1222</v>
      </c>
      <c r="C145" t="s">
        <v>1223</v>
      </c>
      <c r="D145" s="29"/>
      <c r="E145" s="33"/>
    </row>
    <row r="146" spans="1:5" x14ac:dyDescent="0.25">
      <c r="A146" s="33" t="s">
        <v>1090</v>
      </c>
      <c r="B146" t="s">
        <v>232</v>
      </c>
      <c r="C146" t="s">
        <v>704</v>
      </c>
      <c r="D146" s="29"/>
      <c r="E146" s="33"/>
    </row>
    <row r="147" spans="1:5" x14ac:dyDescent="0.25">
      <c r="A147" s="33" t="s">
        <v>1090</v>
      </c>
      <c r="B147" t="s">
        <v>1319</v>
      </c>
      <c r="C147" t="s">
        <v>1320</v>
      </c>
      <c r="D147" s="29"/>
      <c r="E147" s="33"/>
    </row>
    <row r="148" spans="1:5" x14ac:dyDescent="0.25">
      <c r="A148" s="33" t="s">
        <v>1090</v>
      </c>
      <c r="B148" t="s">
        <v>547</v>
      </c>
      <c r="C148" t="s">
        <v>705</v>
      </c>
      <c r="D148" s="29"/>
      <c r="E148" s="33"/>
    </row>
    <row r="149" spans="1:5" x14ac:dyDescent="0.25">
      <c r="A149" s="33" t="s">
        <v>1090</v>
      </c>
      <c r="B149" t="s">
        <v>233</v>
      </c>
      <c r="C149" t="s">
        <v>706</v>
      </c>
      <c r="D149" s="29"/>
      <c r="E149" s="33"/>
    </row>
    <row r="150" spans="1:5" x14ac:dyDescent="0.25">
      <c r="A150" s="33" t="s">
        <v>1088</v>
      </c>
      <c r="B150" t="s">
        <v>253</v>
      </c>
      <c r="C150" t="s">
        <v>1046</v>
      </c>
      <c r="D150" s="29"/>
      <c r="E150" s="33"/>
    </row>
    <row r="151" spans="1:5" x14ac:dyDescent="0.25">
      <c r="A151" s="33" t="s">
        <v>1088</v>
      </c>
      <c r="B151" t="s">
        <v>254</v>
      </c>
      <c r="C151" t="s">
        <v>1047</v>
      </c>
      <c r="D151" s="29"/>
      <c r="E151" s="33"/>
    </row>
    <row r="152" spans="1:5" x14ac:dyDescent="0.25">
      <c r="A152" s="33" t="s">
        <v>1088</v>
      </c>
      <c r="B152" t="s">
        <v>255</v>
      </c>
      <c r="C152" t="s">
        <v>1048</v>
      </c>
      <c r="D152" s="29"/>
      <c r="E152" s="33"/>
    </row>
    <row r="153" spans="1:5" x14ac:dyDescent="0.25">
      <c r="A153" s="33" t="s">
        <v>1088</v>
      </c>
      <c r="B153" t="s">
        <v>256</v>
      </c>
      <c r="C153" t="s">
        <v>1049</v>
      </c>
      <c r="D153" s="29"/>
      <c r="E153" s="33"/>
    </row>
    <row r="154" spans="1:5" x14ac:dyDescent="0.25">
      <c r="A154" s="33" t="s">
        <v>1088</v>
      </c>
      <c r="B154" t="s">
        <v>55</v>
      </c>
      <c r="C154" t="s">
        <v>1050</v>
      </c>
      <c r="D154" s="29"/>
      <c r="E154" s="33"/>
    </row>
    <row r="155" spans="1:5" x14ac:dyDescent="0.25">
      <c r="A155" s="33" t="s">
        <v>1088</v>
      </c>
      <c r="B155" t="s">
        <v>10</v>
      </c>
      <c r="C155" t="s">
        <v>1051</v>
      </c>
      <c r="D155" s="29"/>
      <c r="E155" s="33"/>
    </row>
    <row r="156" spans="1:5" x14ac:dyDescent="0.25">
      <c r="A156" s="33" t="s">
        <v>1088</v>
      </c>
      <c r="B156" t="s">
        <v>1113</v>
      </c>
      <c r="C156" t="s">
        <v>1114</v>
      </c>
      <c r="D156" s="29"/>
      <c r="E156" s="33"/>
    </row>
    <row r="157" spans="1:5" x14ac:dyDescent="0.25">
      <c r="A157" s="33" t="s">
        <v>1088</v>
      </c>
      <c r="B157" t="s">
        <v>1212</v>
      </c>
      <c r="C157" t="s">
        <v>1213</v>
      </c>
      <c r="D157" s="29"/>
      <c r="E157" s="33"/>
    </row>
    <row r="158" spans="1:5" x14ac:dyDescent="0.25">
      <c r="A158" s="33" t="s">
        <v>1088</v>
      </c>
      <c r="B158" t="s">
        <v>1244</v>
      </c>
      <c r="C158" t="s">
        <v>1245</v>
      </c>
      <c r="D158" s="29"/>
      <c r="E158" s="33"/>
    </row>
    <row r="159" spans="1:5" x14ac:dyDescent="0.25">
      <c r="A159" s="33" t="s">
        <v>1088</v>
      </c>
      <c r="B159" t="s">
        <v>106</v>
      </c>
      <c r="C159" t="s">
        <v>707</v>
      </c>
      <c r="D159" s="29"/>
      <c r="E159" s="33"/>
    </row>
    <row r="160" spans="1:5" x14ac:dyDescent="0.25">
      <c r="A160" s="33" t="s">
        <v>1088</v>
      </c>
      <c r="B160" t="s">
        <v>107</v>
      </c>
      <c r="C160" t="s">
        <v>708</v>
      </c>
      <c r="D160" s="29"/>
      <c r="E160" s="33"/>
    </row>
    <row r="161" spans="1:5" x14ac:dyDescent="0.25">
      <c r="A161" s="33" t="s">
        <v>1088</v>
      </c>
      <c r="B161" t="s">
        <v>98</v>
      </c>
      <c r="C161" t="s">
        <v>709</v>
      </c>
      <c r="D161" s="29"/>
      <c r="E161" s="33"/>
    </row>
    <row r="162" spans="1:5" x14ac:dyDescent="0.25">
      <c r="A162" s="33" t="s">
        <v>1088</v>
      </c>
      <c r="B162" t="s">
        <v>121</v>
      </c>
      <c r="C162" t="s">
        <v>710</v>
      </c>
      <c r="D162" s="29"/>
      <c r="E162" s="33"/>
    </row>
    <row r="163" spans="1:5" x14ac:dyDescent="0.25">
      <c r="A163" s="33" t="s">
        <v>1088</v>
      </c>
      <c r="B163" t="s">
        <v>122</v>
      </c>
      <c r="C163" t="s">
        <v>591</v>
      </c>
      <c r="D163" s="29"/>
      <c r="E163" s="33"/>
    </row>
    <row r="164" spans="1:5" x14ac:dyDescent="0.25">
      <c r="A164" s="33" t="s">
        <v>1088</v>
      </c>
      <c r="B164" t="s">
        <v>592</v>
      </c>
      <c r="C164" t="s">
        <v>593</v>
      </c>
      <c r="D164" s="29"/>
      <c r="E164" s="33"/>
    </row>
    <row r="165" spans="1:5" x14ac:dyDescent="0.25">
      <c r="A165" s="33" t="s">
        <v>1088</v>
      </c>
      <c r="B165" t="s">
        <v>525</v>
      </c>
      <c r="C165" t="s">
        <v>711</v>
      </c>
      <c r="D165" s="29"/>
      <c r="E165" s="33"/>
    </row>
    <row r="166" spans="1:5" x14ac:dyDescent="0.25">
      <c r="A166" s="33" t="s">
        <v>1088</v>
      </c>
      <c r="B166" t="s">
        <v>123</v>
      </c>
      <c r="C166" t="s">
        <v>712</v>
      </c>
      <c r="D166" s="29"/>
      <c r="E166" s="33"/>
    </row>
    <row r="167" spans="1:5" x14ac:dyDescent="0.25">
      <c r="A167" s="33" t="s">
        <v>1088</v>
      </c>
      <c r="B167" t="s">
        <v>124</v>
      </c>
      <c r="C167" t="s">
        <v>713</v>
      </c>
      <c r="D167" s="29"/>
      <c r="E167" s="33"/>
    </row>
    <row r="168" spans="1:5" x14ac:dyDescent="0.25">
      <c r="A168" s="33" t="s">
        <v>1088</v>
      </c>
      <c r="B168" t="s">
        <v>576</v>
      </c>
      <c r="C168" t="s">
        <v>714</v>
      </c>
      <c r="D168" s="29"/>
      <c r="E168" s="33"/>
    </row>
    <row r="169" spans="1:5" x14ac:dyDescent="0.25">
      <c r="A169" s="33" t="s">
        <v>1088</v>
      </c>
      <c r="B169" t="s">
        <v>577</v>
      </c>
      <c r="C169" t="s">
        <v>715</v>
      </c>
      <c r="D169" s="29"/>
      <c r="E169" s="33"/>
    </row>
    <row r="170" spans="1:5" x14ac:dyDescent="0.25">
      <c r="A170" s="33" t="s">
        <v>1088</v>
      </c>
      <c r="B170" t="s">
        <v>125</v>
      </c>
      <c r="C170" t="s">
        <v>716</v>
      </c>
      <c r="D170" s="29"/>
      <c r="E170" s="33"/>
    </row>
    <row r="171" spans="1:5" x14ac:dyDescent="0.25">
      <c r="A171" s="33" t="s">
        <v>1088</v>
      </c>
      <c r="B171" t="s">
        <v>127</v>
      </c>
      <c r="C171" t="s">
        <v>717</v>
      </c>
      <c r="D171" s="29"/>
      <c r="E171" s="33"/>
    </row>
    <row r="172" spans="1:5" x14ac:dyDescent="0.25">
      <c r="A172" s="33" t="s">
        <v>1088</v>
      </c>
      <c r="B172" t="s">
        <v>128</v>
      </c>
      <c r="C172" t="s">
        <v>718</v>
      </c>
      <c r="D172" s="29"/>
      <c r="E172" s="33"/>
    </row>
    <row r="173" spans="1:5" x14ac:dyDescent="0.25">
      <c r="A173" s="33" t="s">
        <v>1088</v>
      </c>
      <c r="B173" t="s">
        <v>129</v>
      </c>
      <c r="C173" t="s">
        <v>719</v>
      </c>
      <c r="D173" s="29"/>
      <c r="E173" s="33"/>
    </row>
    <row r="174" spans="1:5" x14ac:dyDescent="0.25">
      <c r="A174" s="33" t="s">
        <v>1088</v>
      </c>
      <c r="B174" t="s">
        <v>131</v>
      </c>
      <c r="C174" t="s">
        <v>1129</v>
      </c>
      <c r="D174" s="29"/>
      <c r="E174" s="33"/>
    </row>
    <row r="175" spans="1:5" x14ac:dyDescent="0.25">
      <c r="A175" s="33" t="s">
        <v>1088</v>
      </c>
      <c r="B175" t="s">
        <v>133</v>
      </c>
      <c r="C175" t="s">
        <v>720</v>
      </c>
      <c r="D175" s="29"/>
      <c r="E175" s="33"/>
    </row>
    <row r="176" spans="1:5" x14ac:dyDescent="0.25">
      <c r="A176" s="33" t="s">
        <v>1088</v>
      </c>
      <c r="B176" t="s">
        <v>258</v>
      </c>
      <c r="C176" t="s">
        <v>721</v>
      </c>
      <c r="D176" s="29"/>
      <c r="E176" s="33"/>
    </row>
    <row r="177" spans="1:5" x14ac:dyDescent="0.25">
      <c r="A177" s="33" t="s">
        <v>1088</v>
      </c>
      <c r="B177" t="s">
        <v>135</v>
      </c>
      <c r="C177" t="s">
        <v>722</v>
      </c>
      <c r="D177" s="29"/>
      <c r="E177" s="33"/>
    </row>
    <row r="178" spans="1:5" x14ac:dyDescent="0.25">
      <c r="A178" s="33" t="s">
        <v>1088</v>
      </c>
      <c r="B178" t="s">
        <v>237</v>
      </c>
      <c r="C178" t="s">
        <v>723</v>
      </c>
      <c r="D178" s="29"/>
      <c r="E178" s="33"/>
    </row>
    <row r="179" spans="1:5" x14ac:dyDescent="0.25">
      <c r="A179" s="33" t="s">
        <v>1088</v>
      </c>
      <c r="B179" t="s">
        <v>531</v>
      </c>
      <c r="C179" t="s">
        <v>1157</v>
      </c>
      <c r="D179" s="29"/>
      <c r="E179" s="33"/>
    </row>
    <row r="180" spans="1:5" x14ac:dyDescent="0.25">
      <c r="A180" s="33" t="s">
        <v>1088</v>
      </c>
      <c r="B180" t="s">
        <v>523</v>
      </c>
      <c r="C180" t="s">
        <v>724</v>
      </c>
      <c r="D180" s="29"/>
      <c r="E180" s="33"/>
    </row>
    <row r="181" spans="1:5" x14ac:dyDescent="0.25">
      <c r="A181" s="33" t="s">
        <v>1088</v>
      </c>
      <c r="B181" t="s">
        <v>590</v>
      </c>
      <c r="C181" t="s">
        <v>725</v>
      </c>
      <c r="D181" s="29"/>
      <c r="E181" s="33"/>
    </row>
    <row r="182" spans="1:5" x14ac:dyDescent="0.25">
      <c r="A182" s="33" t="s">
        <v>1088</v>
      </c>
      <c r="B182" t="s">
        <v>99</v>
      </c>
      <c r="C182" t="s">
        <v>726</v>
      </c>
      <c r="D182" s="29"/>
      <c r="E182" s="33"/>
    </row>
    <row r="183" spans="1:5" x14ac:dyDescent="0.25">
      <c r="A183" s="33" t="s">
        <v>1088</v>
      </c>
      <c r="B183" t="s">
        <v>526</v>
      </c>
      <c r="C183" t="s">
        <v>727</v>
      </c>
      <c r="D183" s="29"/>
      <c r="E183" s="33"/>
    </row>
    <row r="184" spans="1:5" x14ac:dyDescent="0.25">
      <c r="A184" s="33" t="s">
        <v>1088</v>
      </c>
      <c r="B184" t="s">
        <v>527</v>
      </c>
      <c r="C184" t="s">
        <v>728</v>
      </c>
      <c r="D184" s="29"/>
      <c r="E184" s="33"/>
    </row>
    <row r="185" spans="1:5" x14ac:dyDescent="0.25">
      <c r="A185" s="33" t="s">
        <v>1088</v>
      </c>
      <c r="B185" t="s">
        <v>529</v>
      </c>
      <c r="C185" t="s">
        <v>729</v>
      </c>
      <c r="D185" s="29"/>
      <c r="E185" s="33"/>
    </row>
    <row r="186" spans="1:5" x14ac:dyDescent="0.25">
      <c r="A186" s="33" t="s">
        <v>1088</v>
      </c>
      <c r="B186" t="s">
        <v>587</v>
      </c>
      <c r="C186" t="s">
        <v>1280</v>
      </c>
      <c r="D186" s="29"/>
      <c r="E186" s="33"/>
    </row>
    <row r="187" spans="1:5" x14ac:dyDescent="0.25">
      <c r="A187" s="33" t="s">
        <v>1088</v>
      </c>
      <c r="B187" t="s">
        <v>578</v>
      </c>
      <c r="C187" t="s">
        <v>588</v>
      </c>
      <c r="D187" s="29"/>
      <c r="E187" s="33"/>
    </row>
    <row r="188" spans="1:5" x14ac:dyDescent="0.25">
      <c r="A188" s="33" t="s">
        <v>1088</v>
      </c>
      <c r="B188" t="s">
        <v>137</v>
      </c>
      <c r="C188" t="s">
        <v>730</v>
      </c>
      <c r="D188" s="29"/>
      <c r="E188" s="33"/>
    </row>
    <row r="189" spans="1:5" x14ac:dyDescent="0.25">
      <c r="A189" s="33" t="s">
        <v>1088</v>
      </c>
      <c r="B189" t="s">
        <v>138</v>
      </c>
      <c r="C189" t="s">
        <v>731</v>
      </c>
      <c r="D189" s="29"/>
      <c r="E189" s="33"/>
    </row>
    <row r="190" spans="1:5" x14ac:dyDescent="0.25">
      <c r="A190" s="33" t="s">
        <v>1088</v>
      </c>
      <c r="B190" t="s">
        <v>139</v>
      </c>
      <c r="C190" t="s">
        <v>732</v>
      </c>
      <c r="D190" s="29"/>
      <c r="E190" s="33"/>
    </row>
    <row r="191" spans="1:5" x14ac:dyDescent="0.25">
      <c r="A191" s="33" t="s">
        <v>1088</v>
      </c>
      <c r="B191" t="s">
        <v>140</v>
      </c>
      <c r="C191" t="s">
        <v>733</v>
      </c>
      <c r="D191" s="29"/>
      <c r="E191" s="33"/>
    </row>
    <row r="192" spans="1:5" x14ac:dyDescent="0.25">
      <c r="A192" s="33" t="s">
        <v>1088</v>
      </c>
      <c r="B192" t="s">
        <v>141</v>
      </c>
      <c r="C192" t="s">
        <v>589</v>
      </c>
      <c r="D192" s="29"/>
      <c r="E192" s="33"/>
    </row>
    <row r="193" spans="1:5" x14ac:dyDescent="0.25">
      <c r="A193" s="33" t="s">
        <v>1088</v>
      </c>
      <c r="B193" t="s">
        <v>62</v>
      </c>
      <c r="C193" t="s">
        <v>1079</v>
      </c>
      <c r="D193" s="29"/>
      <c r="E193" s="33"/>
    </row>
    <row r="194" spans="1:5" x14ac:dyDescent="0.25">
      <c r="A194" s="33" t="s">
        <v>1088</v>
      </c>
      <c r="B194" t="s">
        <v>63</v>
      </c>
      <c r="C194" t="s">
        <v>1081</v>
      </c>
      <c r="D194" s="29"/>
      <c r="E194" s="33"/>
    </row>
    <row r="195" spans="1:5" x14ac:dyDescent="0.25">
      <c r="A195" s="33" t="s">
        <v>1088</v>
      </c>
      <c r="B195" t="s">
        <v>64</v>
      </c>
      <c r="C195" t="s">
        <v>1099</v>
      </c>
      <c r="D195" s="29"/>
      <c r="E195" s="33"/>
    </row>
    <row r="196" spans="1:5" x14ac:dyDescent="0.25">
      <c r="A196" s="33" t="s">
        <v>1088</v>
      </c>
      <c r="B196" t="s">
        <v>65</v>
      </c>
      <c r="C196" t="s">
        <v>734</v>
      </c>
      <c r="D196" s="29"/>
      <c r="E196" s="33"/>
    </row>
    <row r="197" spans="1:5" x14ac:dyDescent="0.25">
      <c r="A197" s="33" t="s">
        <v>1088</v>
      </c>
      <c r="B197" t="s">
        <v>66</v>
      </c>
      <c r="C197" t="s">
        <v>735</v>
      </c>
      <c r="D197" s="29"/>
      <c r="E197" s="33"/>
    </row>
    <row r="198" spans="1:5" x14ac:dyDescent="0.25">
      <c r="A198" s="33" t="s">
        <v>1088</v>
      </c>
      <c r="B198" t="s">
        <v>67</v>
      </c>
      <c r="C198" t="s">
        <v>1112</v>
      </c>
      <c r="D198" s="29"/>
      <c r="E198" s="33"/>
    </row>
    <row r="199" spans="1:5" x14ac:dyDescent="0.25">
      <c r="A199" s="33" t="s">
        <v>1088</v>
      </c>
      <c r="B199" t="s">
        <v>68</v>
      </c>
      <c r="C199" t="s">
        <v>1150</v>
      </c>
      <c r="D199" s="29"/>
      <c r="E199" s="33"/>
    </row>
    <row r="200" spans="1:5" x14ac:dyDescent="0.25">
      <c r="A200" s="33" t="s">
        <v>1088</v>
      </c>
      <c r="B200" t="s">
        <v>502</v>
      </c>
      <c r="C200" t="s">
        <v>1080</v>
      </c>
      <c r="D200" s="29"/>
      <c r="E200" s="33"/>
    </row>
    <row r="201" spans="1:5" x14ac:dyDescent="0.25">
      <c r="A201" s="33" t="s">
        <v>1088</v>
      </c>
      <c r="B201" t="s">
        <v>503</v>
      </c>
      <c r="C201" t="s">
        <v>1082</v>
      </c>
      <c r="D201" s="29"/>
      <c r="E201" s="33"/>
    </row>
    <row r="202" spans="1:5" x14ac:dyDescent="0.25">
      <c r="A202" s="33" t="s">
        <v>1088</v>
      </c>
      <c r="B202" t="s">
        <v>504</v>
      </c>
      <c r="C202" t="s">
        <v>1083</v>
      </c>
      <c r="D202" s="29"/>
      <c r="E202" s="33"/>
    </row>
    <row r="203" spans="1:5" x14ac:dyDescent="0.25">
      <c r="A203" s="33" t="s">
        <v>1088</v>
      </c>
      <c r="B203" t="s">
        <v>505</v>
      </c>
      <c r="C203" t="s">
        <v>1084</v>
      </c>
      <c r="D203" s="29"/>
      <c r="E203" s="33"/>
    </row>
    <row r="204" spans="1:5" x14ac:dyDescent="0.25">
      <c r="A204" s="33" t="s">
        <v>1088</v>
      </c>
      <c r="B204" t="s">
        <v>506</v>
      </c>
      <c r="C204" t="s">
        <v>736</v>
      </c>
      <c r="D204" s="29"/>
      <c r="E204" s="33"/>
    </row>
    <row r="205" spans="1:5" x14ac:dyDescent="0.25">
      <c r="A205" s="33" t="s">
        <v>1088</v>
      </c>
      <c r="B205" t="s">
        <v>259</v>
      </c>
      <c r="C205" t="s">
        <v>737</v>
      </c>
      <c r="D205" s="29"/>
      <c r="E205" s="33"/>
    </row>
    <row r="206" spans="1:5" x14ac:dyDescent="0.25">
      <c r="A206" s="33" t="s">
        <v>1088</v>
      </c>
      <c r="B206" t="s">
        <v>260</v>
      </c>
      <c r="C206" t="s">
        <v>738</v>
      </c>
      <c r="D206" s="29"/>
      <c r="E206" s="33"/>
    </row>
    <row r="207" spans="1:5" x14ac:dyDescent="0.25">
      <c r="A207" s="33" t="s">
        <v>1088</v>
      </c>
      <c r="B207" t="s">
        <v>261</v>
      </c>
      <c r="C207" t="s">
        <v>739</v>
      </c>
      <c r="D207" s="29"/>
      <c r="E207" s="33"/>
    </row>
    <row r="208" spans="1:5" x14ac:dyDescent="0.25">
      <c r="A208" s="33" t="s">
        <v>1088</v>
      </c>
      <c r="B208" t="s">
        <v>1218</v>
      </c>
      <c r="C208" t="s">
        <v>1219</v>
      </c>
      <c r="D208" s="29"/>
      <c r="E208" s="33"/>
    </row>
    <row r="209" spans="1:5" x14ac:dyDescent="0.25">
      <c r="A209" s="33" t="s">
        <v>1088</v>
      </c>
      <c r="B209" t="s">
        <v>262</v>
      </c>
      <c r="C209" t="s">
        <v>740</v>
      </c>
      <c r="D209" s="29"/>
      <c r="E209" s="33"/>
    </row>
    <row r="210" spans="1:5" x14ac:dyDescent="0.25">
      <c r="A210" s="33" t="s">
        <v>1088</v>
      </c>
      <c r="B210" t="s">
        <v>263</v>
      </c>
      <c r="C210" t="s">
        <v>741</v>
      </c>
      <c r="D210" s="29"/>
      <c r="E210" s="33"/>
    </row>
    <row r="211" spans="1:5" x14ac:dyDescent="0.25">
      <c r="A211" s="33" t="s">
        <v>1088</v>
      </c>
      <c r="B211" t="s">
        <v>1232</v>
      </c>
      <c r="C211" t="s">
        <v>1233</v>
      </c>
      <c r="D211" s="29"/>
      <c r="E211" s="33"/>
    </row>
    <row r="212" spans="1:5" x14ac:dyDescent="0.25">
      <c r="A212" s="33" t="s">
        <v>1088</v>
      </c>
      <c r="B212" t="s">
        <v>13</v>
      </c>
      <c r="C212" t="s">
        <v>742</v>
      </c>
      <c r="D212" s="29"/>
      <c r="E212" s="33"/>
    </row>
    <row r="213" spans="1:5" x14ac:dyDescent="0.25">
      <c r="A213" s="33" t="s">
        <v>1088</v>
      </c>
      <c r="B213" t="s">
        <v>1132</v>
      </c>
      <c r="C213" t="s">
        <v>1133</v>
      </c>
      <c r="D213" s="29"/>
      <c r="E213" s="33"/>
    </row>
    <row r="214" spans="1:5" x14ac:dyDescent="0.25">
      <c r="A214" s="33" t="s">
        <v>1088</v>
      </c>
      <c r="B214" t="s">
        <v>14</v>
      </c>
      <c r="C214" t="s">
        <v>743</v>
      </c>
      <c r="D214" s="29"/>
      <c r="E214" s="33"/>
    </row>
    <row r="215" spans="1:5" x14ac:dyDescent="0.25">
      <c r="A215" s="33" t="s">
        <v>1088</v>
      </c>
      <c r="B215" t="s">
        <v>142</v>
      </c>
      <c r="C215" t="s">
        <v>744</v>
      </c>
      <c r="D215" s="29"/>
      <c r="E215" s="33"/>
    </row>
    <row r="216" spans="1:5" x14ac:dyDescent="0.25">
      <c r="A216" s="33" t="s">
        <v>1088</v>
      </c>
      <c r="B216" t="s">
        <v>143</v>
      </c>
      <c r="C216" t="s">
        <v>745</v>
      </c>
      <c r="D216" s="29"/>
      <c r="E216" s="33"/>
    </row>
    <row r="217" spans="1:5" x14ac:dyDescent="0.25">
      <c r="A217" s="33" t="s">
        <v>1088</v>
      </c>
      <c r="B217" t="s">
        <v>264</v>
      </c>
      <c r="C217" t="s">
        <v>746</v>
      </c>
      <c r="D217" s="29"/>
      <c r="E217" s="33"/>
    </row>
    <row r="218" spans="1:5" x14ac:dyDescent="0.25">
      <c r="A218" s="33" t="s">
        <v>1088</v>
      </c>
      <c r="B218" t="s">
        <v>552</v>
      </c>
      <c r="C218" t="s">
        <v>747</v>
      </c>
      <c r="D218" s="29"/>
      <c r="E218" s="33"/>
    </row>
    <row r="219" spans="1:5" x14ac:dyDescent="0.25">
      <c r="A219" s="33" t="s">
        <v>1088</v>
      </c>
      <c r="B219" t="s">
        <v>265</v>
      </c>
      <c r="C219" t="s">
        <v>748</v>
      </c>
      <c r="D219" s="29"/>
      <c r="E219" s="33"/>
    </row>
    <row r="220" spans="1:5" x14ac:dyDescent="0.25">
      <c r="A220" s="33" t="s">
        <v>1088</v>
      </c>
      <c r="B220" t="s">
        <v>266</v>
      </c>
      <c r="C220" t="s">
        <v>749</v>
      </c>
      <c r="D220" s="29"/>
      <c r="E220" s="33"/>
    </row>
    <row r="221" spans="1:5" x14ac:dyDescent="0.25">
      <c r="A221" s="33" t="s">
        <v>1088</v>
      </c>
      <c r="B221" t="s">
        <v>267</v>
      </c>
      <c r="C221" t="s">
        <v>750</v>
      </c>
      <c r="D221" s="29"/>
      <c r="E221" s="33"/>
    </row>
    <row r="222" spans="1:5" x14ac:dyDescent="0.25">
      <c r="A222" s="33" t="s">
        <v>1088</v>
      </c>
      <c r="B222" t="s">
        <v>268</v>
      </c>
      <c r="C222" t="s">
        <v>751</v>
      </c>
      <c r="D222" s="34"/>
      <c r="E222" s="33"/>
    </row>
    <row r="223" spans="1:5" x14ac:dyDescent="0.25">
      <c r="A223" s="33" t="s">
        <v>1088</v>
      </c>
      <c r="B223" t="s">
        <v>298</v>
      </c>
      <c r="C223" t="s">
        <v>752</v>
      </c>
      <c r="E223" s="33"/>
    </row>
    <row r="224" spans="1:5" x14ac:dyDescent="0.25">
      <c r="A224" s="33" t="s">
        <v>1088</v>
      </c>
      <c r="B224" t="s">
        <v>297</v>
      </c>
      <c r="C224" t="s">
        <v>753</v>
      </c>
      <c r="E224" s="33"/>
    </row>
    <row r="225" spans="1:5" x14ac:dyDescent="0.25">
      <c r="A225" s="33" t="s">
        <v>1088</v>
      </c>
      <c r="B225" t="s">
        <v>296</v>
      </c>
      <c r="C225" t="s">
        <v>754</v>
      </c>
      <c r="E225" s="33"/>
    </row>
    <row r="226" spans="1:5" x14ac:dyDescent="0.25">
      <c r="A226" s="33" t="s">
        <v>1088</v>
      </c>
      <c r="B226" t="s">
        <v>295</v>
      </c>
      <c r="C226" t="s">
        <v>755</v>
      </c>
      <c r="E226" s="33"/>
    </row>
    <row r="227" spans="1:5" x14ac:dyDescent="0.25">
      <c r="A227" s="33" t="s">
        <v>1088</v>
      </c>
      <c r="B227" t="s">
        <v>294</v>
      </c>
      <c r="C227" t="s">
        <v>756</v>
      </c>
      <c r="E227" s="33"/>
    </row>
    <row r="228" spans="1:5" x14ac:dyDescent="0.25">
      <c r="A228" s="33" t="s">
        <v>1088</v>
      </c>
      <c r="B228" t="s">
        <v>293</v>
      </c>
      <c r="C228" t="s">
        <v>757</v>
      </c>
      <c r="E228" s="33"/>
    </row>
    <row r="229" spans="1:5" x14ac:dyDescent="0.25">
      <c r="A229" s="33" t="s">
        <v>1088</v>
      </c>
      <c r="B229" t="s">
        <v>553</v>
      </c>
      <c r="C229" t="s">
        <v>758</v>
      </c>
      <c r="E229" s="33"/>
    </row>
    <row r="230" spans="1:5" x14ac:dyDescent="0.25">
      <c r="A230" s="33" t="s">
        <v>1088</v>
      </c>
      <c r="B230" t="s">
        <v>554</v>
      </c>
      <c r="C230" t="s">
        <v>759</v>
      </c>
      <c r="E230" s="33"/>
    </row>
    <row r="231" spans="1:5" x14ac:dyDescent="0.25">
      <c r="A231" s="33" t="s">
        <v>1088</v>
      </c>
      <c r="B231" t="s">
        <v>555</v>
      </c>
      <c r="C231" t="s">
        <v>760</v>
      </c>
      <c r="D231" s="29"/>
      <c r="E231" s="33"/>
    </row>
    <row r="232" spans="1:5" x14ac:dyDescent="0.25">
      <c r="A232" s="33" t="s">
        <v>1088</v>
      </c>
      <c r="B232" t="s">
        <v>1192</v>
      </c>
      <c r="C232" t="s">
        <v>1193</v>
      </c>
      <c r="D232" s="29"/>
      <c r="E232" s="33"/>
    </row>
    <row r="233" spans="1:5" x14ac:dyDescent="0.25">
      <c r="A233" s="33" t="s">
        <v>1088</v>
      </c>
      <c r="B233" t="s">
        <v>269</v>
      </c>
      <c r="C233" t="s">
        <v>761</v>
      </c>
      <c r="D233" s="29"/>
      <c r="E233" s="33"/>
    </row>
    <row r="234" spans="1:5" x14ac:dyDescent="0.25">
      <c r="A234" s="33" t="s">
        <v>1088</v>
      </c>
      <c r="B234" t="s">
        <v>270</v>
      </c>
      <c r="C234" t="s">
        <v>762</v>
      </c>
      <c r="D234" s="29"/>
      <c r="E234" s="33"/>
    </row>
    <row r="235" spans="1:5" x14ac:dyDescent="0.25">
      <c r="A235" s="33" t="s">
        <v>1088</v>
      </c>
      <c r="B235" t="s">
        <v>271</v>
      </c>
      <c r="C235" t="s">
        <v>763</v>
      </c>
      <c r="D235" s="29"/>
      <c r="E235" s="33"/>
    </row>
    <row r="236" spans="1:5" x14ac:dyDescent="0.25">
      <c r="A236" s="33" t="s">
        <v>1088</v>
      </c>
      <c r="B236" t="s">
        <v>1138</v>
      </c>
      <c r="C236" t="s">
        <v>1139</v>
      </c>
      <c r="D236" s="29"/>
      <c r="E236" s="33"/>
    </row>
    <row r="237" spans="1:5" x14ac:dyDescent="0.25">
      <c r="A237" s="33" t="s">
        <v>1088</v>
      </c>
      <c r="B237" t="s">
        <v>1272</v>
      </c>
      <c r="C237" t="s">
        <v>1273</v>
      </c>
      <c r="D237" s="29"/>
      <c r="E237" s="33"/>
    </row>
    <row r="238" spans="1:5" x14ac:dyDescent="0.25">
      <c r="A238" s="33" t="s">
        <v>1088</v>
      </c>
      <c r="B238" t="s">
        <v>1119</v>
      </c>
      <c r="C238" t="s">
        <v>1120</v>
      </c>
      <c r="D238" s="29"/>
      <c r="E238" s="33"/>
    </row>
    <row r="239" spans="1:5" x14ac:dyDescent="0.25">
      <c r="A239" s="33" t="s">
        <v>1088</v>
      </c>
      <c r="B239" t="s">
        <v>272</v>
      </c>
      <c r="C239" t="s">
        <v>764</v>
      </c>
      <c r="D239" s="29"/>
      <c r="E239" s="33"/>
    </row>
    <row r="240" spans="1:5" x14ac:dyDescent="0.25">
      <c r="A240" s="33" t="s">
        <v>1088</v>
      </c>
      <c r="B240" t="s">
        <v>273</v>
      </c>
      <c r="C240" t="s">
        <v>765</v>
      </c>
      <c r="D240" s="29"/>
      <c r="E240" s="33"/>
    </row>
    <row r="241" spans="1:5" x14ac:dyDescent="0.25">
      <c r="A241" s="33" t="s">
        <v>1088</v>
      </c>
      <c r="B241" t="s">
        <v>1246</v>
      </c>
      <c r="C241" t="s">
        <v>1247</v>
      </c>
      <c r="D241" s="29"/>
      <c r="E241" s="33"/>
    </row>
    <row r="242" spans="1:5" x14ac:dyDescent="0.25">
      <c r="A242" s="33" t="s">
        <v>1088</v>
      </c>
      <c r="B242" t="s">
        <v>274</v>
      </c>
      <c r="C242" t="s">
        <v>766</v>
      </c>
      <c r="D242" s="29"/>
      <c r="E242" s="33"/>
    </row>
    <row r="243" spans="1:5" x14ac:dyDescent="0.25">
      <c r="A243" s="33" t="s">
        <v>1088</v>
      </c>
      <c r="B243" t="s">
        <v>1274</v>
      </c>
      <c r="C243" t="s">
        <v>1275</v>
      </c>
      <c r="D243" s="29"/>
      <c r="E243" s="33"/>
    </row>
    <row r="244" spans="1:5" x14ac:dyDescent="0.25">
      <c r="A244" s="33" t="s">
        <v>1088</v>
      </c>
      <c r="B244" t="s">
        <v>275</v>
      </c>
      <c r="C244" t="s">
        <v>767</v>
      </c>
      <c r="D244" s="34"/>
      <c r="E244" s="33"/>
    </row>
    <row r="245" spans="1:5" x14ac:dyDescent="0.25">
      <c r="A245" s="33" t="s">
        <v>1088</v>
      </c>
      <c r="B245" t="s">
        <v>276</v>
      </c>
      <c r="C245" t="s">
        <v>768</v>
      </c>
      <c r="D245" s="34"/>
      <c r="E245" s="33"/>
    </row>
    <row r="246" spans="1:5" x14ac:dyDescent="0.25">
      <c r="A246" s="33" t="s">
        <v>1088</v>
      </c>
      <c r="B246" t="s">
        <v>277</v>
      </c>
      <c r="C246" t="s">
        <v>769</v>
      </c>
      <c r="D246" s="29"/>
      <c r="E246" s="33"/>
    </row>
    <row r="247" spans="1:5" x14ac:dyDescent="0.25">
      <c r="A247" s="33" t="s">
        <v>1088</v>
      </c>
      <c r="B247" t="s">
        <v>278</v>
      </c>
      <c r="C247" t="s">
        <v>770</v>
      </c>
      <c r="D247" s="29"/>
      <c r="E247" s="33"/>
    </row>
    <row r="248" spans="1:5" x14ac:dyDescent="0.25">
      <c r="A248" s="33" t="s">
        <v>1088</v>
      </c>
      <c r="B248" t="s">
        <v>279</v>
      </c>
      <c r="C248" t="s">
        <v>771</v>
      </c>
      <c r="D248" s="29"/>
      <c r="E248" s="33"/>
    </row>
    <row r="249" spans="1:5" x14ac:dyDescent="0.25">
      <c r="A249" s="33" t="s">
        <v>1088</v>
      </c>
      <c r="B249" t="s">
        <v>280</v>
      </c>
      <c r="C249" t="s">
        <v>772</v>
      </c>
      <c r="D249" s="29"/>
      <c r="E249" s="33"/>
    </row>
    <row r="250" spans="1:5" x14ac:dyDescent="0.25">
      <c r="A250" s="33" t="s">
        <v>1088</v>
      </c>
      <c r="B250" t="s">
        <v>281</v>
      </c>
      <c r="C250" t="s">
        <v>773</v>
      </c>
      <c r="D250" s="29"/>
      <c r="E250" s="33"/>
    </row>
    <row r="251" spans="1:5" x14ac:dyDescent="0.25">
      <c r="A251" s="33" t="s">
        <v>1088</v>
      </c>
      <c r="B251" t="s">
        <v>282</v>
      </c>
      <c r="C251" t="s">
        <v>774</v>
      </c>
      <c r="D251" s="29"/>
      <c r="E251" s="33"/>
    </row>
    <row r="252" spans="1:5" x14ac:dyDescent="0.25">
      <c r="A252" s="33" t="s">
        <v>1088</v>
      </c>
      <c r="B252" t="s">
        <v>1176</v>
      </c>
      <c r="C252" t="s">
        <v>1177</v>
      </c>
      <c r="D252" s="29"/>
      <c r="E252" s="33"/>
    </row>
    <row r="253" spans="1:5" x14ac:dyDescent="0.25">
      <c r="A253" s="33" t="s">
        <v>1088</v>
      </c>
      <c r="B253" t="s">
        <v>303</v>
      </c>
      <c r="C253" t="s">
        <v>775</v>
      </c>
      <c r="D253" s="29"/>
      <c r="E253" s="33"/>
    </row>
    <row r="254" spans="1:5" x14ac:dyDescent="0.25">
      <c r="A254" s="33" t="s">
        <v>1088</v>
      </c>
      <c r="B254" t="s">
        <v>304</v>
      </c>
      <c r="C254" t="s">
        <v>776</v>
      </c>
      <c r="D254" s="29"/>
      <c r="E254" s="33"/>
    </row>
    <row r="255" spans="1:5" x14ac:dyDescent="0.25">
      <c r="A255" s="33" t="s">
        <v>1088</v>
      </c>
      <c r="B255" t="s">
        <v>305</v>
      </c>
      <c r="C255" t="s">
        <v>777</v>
      </c>
      <c r="D255" s="29"/>
      <c r="E255" s="33"/>
    </row>
    <row r="256" spans="1:5" x14ac:dyDescent="0.25">
      <c r="A256" s="33" t="s">
        <v>1088</v>
      </c>
      <c r="B256" t="s">
        <v>56</v>
      </c>
      <c r="C256" t="s">
        <v>778</v>
      </c>
      <c r="D256" s="29"/>
      <c r="E256" s="33"/>
    </row>
    <row r="257" spans="1:5" x14ac:dyDescent="0.25">
      <c r="A257" s="33" t="s">
        <v>1088</v>
      </c>
      <c r="B257" t="s">
        <v>15</v>
      </c>
      <c r="C257" t="s">
        <v>779</v>
      </c>
      <c r="D257" s="29"/>
      <c r="E257" s="33"/>
    </row>
    <row r="258" spans="1:5" x14ac:dyDescent="0.25">
      <c r="A258" s="33" t="s">
        <v>1088</v>
      </c>
      <c r="B258" t="s">
        <v>1198</v>
      </c>
      <c r="C258" t="s">
        <v>1199</v>
      </c>
      <c r="D258" s="29"/>
      <c r="E258" s="33"/>
    </row>
    <row r="259" spans="1:5" x14ac:dyDescent="0.25">
      <c r="A259" s="33" t="s">
        <v>1088</v>
      </c>
      <c r="B259" t="s">
        <v>1117</v>
      </c>
      <c r="C259" t="s">
        <v>1118</v>
      </c>
      <c r="D259" s="29"/>
      <c r="E259" s="33"/>
    </row>
    <row r="260" spans="1:5" x14ac:dyDescent="0.25">
      <c r="A260" s="33" t="s">
        <v>1088</v>
      </c>
      <c r="B260" t="s">
        <v>1293</v>
      </c>
      <c r="C260" t="s">
        <v>1294</v>
      </c>
      <c r="D260" s="29"/>
      <c r="E260" s="33"/>
    </row>
    <row r="261" spans="1:5" x14ac:dyDescent="0.25">
      <c r="A261" s="33" t="s">
        <v>1088</v>
      </c>
      <c r="B261" t="s">
        <v>556</v>
      </c>
      <c r="C261" t="s">
        <v>780</v>
      </c>
      <c r="D261" s="29"/>
      <c r="E261" s="33"/>
    </row>
    <row r="262" spans="1:5" x14ac:dyDescent="0.25">
      <c r="A262" s="33" t="s">
        <v>1088</v>
      </c>
      <c r="B262" t="s">
        <v>306</v>
      </c>
      <c r="C262" t="s">
        <v>781</v>
      </c>
      <c r="D262" s="29"/>
      <c r="E262" s="33"/>
    </row>
    <row r="263" spans="1:5" x14ac:dyDescent="0.25">
      <c r="A263" s="33" t="s">
        <v>1088</v>
      </c>
      <c r="B263" t="s">
        <v>307</v>
      </c>
      <c r="C263" t="s">
        <v>782</v>
      </c>
      <c r="D263" s="29"/>
      <c r="E263" s="33"/>
    </row>
    <row r="264" spans="1:5" x14ac:dyDescent="0.25">
      <c r="A264" s="33" t="s">
        <v>1088</v>
      </c>
      <c r="B264" t="s">
        <v>308</v>
      </c>
      <c r="C264" t="s">
        <v>783</v>
      </c>
      <c r="D264" s="29"/>
      <c r="E264" s="33"/>
    </row>
    <row r="265" spans="1:5" x14ac:dyDescent="0.25">
      <c r="A265" s="33" t="s">
        <v>1088</v>
      </c>
      <c r="B265" t="s">
        <v>310</v>
      </c>
      <c r="C265" t="s">
        <v>784</v>
      </c>
      <c r="D265" s="29"/>
      <c r="E265" s="33"/>
    </row>
    <row r="266" spans="1:5" x14ac:dyDescent="0.25">
      <c r="A266" s="33" t="s">
        <v>1088</v>
      </c>
      <c r="B266" t="s">
        <v>311</v>
      </c>
      <c r="C266" t="s">
        <v>785</v>
      </c>
      <c r="D266" s="29"/>
      <c r="E266" s="33"/>
    </row>
    <row r="267" spans="1:5" x14ac:dyDescent="0.25">
      <c r="A267" s="33" t="s">
        <v>1088</v>
      </c>
      <c r="B267" t="s">
        <v>312</v>
      </c>
      <c r="C267" t="s">
        <v>786</v>
      </c>
      <c r="D267" s="29"/>
      <c r="E267" s="33"/>
    </row>
    <row r="268" spans="1:5" x14ac:dyDescent="0.25">
      <c r="A268" s="33" t="s">
        <v>1088</v>
      </c>
      <c r="B268" t="s">
        <v>1134</v>
      </c>
      <c r="C268" t="s">
        <v>1135</v>
      </c>
      <c r="D268" s="29"/>
      <c r="E268" s="33"/>
    </row>
    <row r="269" spans="1:5" x14ac:dyDescent="0.25">
      <c r="A269" s="33" t="s">
        <v>1088</v>
      </c>
      <c r="B269" t="s">
        <v>1283</v>
      </c>
      <c r="C269" t="s">
        <v>1284</v>
      </c>
      <c r="D269" s="29"/>
      <c r="E269" s="33"/>
    </row>
    <row r="270" spans="1:5" x14ac:dyDescent="0.25">
      <c r="A270" s="33" t="s">
        <v>1088</v>
      </c>
      <c r="B270" t="s">
        <v>313</v>
      </c>
      <c r="C270" t="s">
        <v>787</v>
      </c>
      <c r="D270" s="29"/>
      <c r="E270" s="33"/>
    </row>
    <row r="271" spans="1:5" x14ac:dyDescent="0.25">
      <c r="A271" s="33" t="s">
        <v>1088</v>
      </c>
      <c r="B271" t="s">
        <v>314</v>
      </c>
      <c r="C271" t="s">
        <v>788</v>
      </c>
      <c r="D271" s="34"/>
      <c r="E271" s="33"/>
    </row>
    <row r="272" spans="1:5" x14ac:dyDescent="0.25">
      <c r="A272" s="33" t="s">
        <v>1088</v>
      </c>
      <c r="B272" t="s">
        <v>315</v>
      </c>
      <c r="C272" t="s">
        <v>789</v>
      </c>
      <c r="D272" s="34"/>
      <c r="E272" s="33"/>
    </row>
    <row r="273" spans="1:5" x14ac:dyDescent="0.25">
      <c r="A273" s="33" t="s">
        <v>1088</v>
      </c>
      <c r="B273" t="s">
        <v>1204</v>
      </c>
      <c r="C273" t="s">
        <v>1205</v>
      </c>
      <c r="D273" s="34"/>
      <c r="E273" s="33"/>
    </row>
    <row r="274" spans="1:5" x14ac:dyDescent="0.25">
      <c r="A274" s="33" t="s">
        <v>1088</v>
      </c>
      <c r="B274" t="s">
        <v>316</v>
      </c>
      <c r="C274" t="s">
        <v>790</v>
      </c>
      <c r="D274" s="34"/>
      <c r="E274" s="33"/>
    </row>
    <row r="275" spans="1:5" x14ac:dyDescent="0.25">
      <c r="A275" s="33" t="s">
        <v>1088</v>
      </c>
      <c r="B275" t="s">
        <v>317</v>
      </c>
      <c r="C275" t="s">
        <v>791</v>
      </c>
      <c r="D275" s="34"/>
      <c r="E275" s="33"/>
    </row>
    <row r="276" spans="1:5" x14ac:dyDescent="0.25">
      <c r="A276" s="33" t="s">
        <v>1088</v>
      </c>
      <c r="B276" t="s">
        <v>318</v>
      </c>
      <c r="C276" t="s">
        <v>792</v>
      </c>
      <c r="D276" s="34"/>
      <c r="E276" s="33"/>
    </row>
    <row r="277" spans="1:5" x14ac:dyDescent="0.25">
      <c r="A277" s="33" t="s">
        <v>1088</v>
      </c>
      <c r="B277" t="s">
        <v>319</v>
      </c>
      <c r="C277" t="s">
        <v>793</v>
      </c>
      <c r="D277" s="34"/>
      <c r="E277" s="33"/>
    </row>
    <row r="278" spans="1:5" x14ac:dyDescent="0.25">
      <c r="A278" s="33" t="s">
        <v>1088</v>
      </c>
      <c r="B278" t="s">
        <v>320</v>
      </c>
      <c r="C278" t="s">
        <v>794</v>
      </c>
      <c r="D278" s="34"/>
      <c r="E278" s="33"/>
    </row>
    <row r="279" spans="1:5" x14ac:dyDescent="0.25">
      <c r="A279" s="33" t="s">
        <v>1088</v>
      </c>
      <c r="B279" t="s">
        <v>321</v>
      </c>
      <c r="C279" t="s">
        <v>795</v>
      </c>
      <c r="D279" s="34"/>
      <c r="E279" s="33"/>
    </row>
    <row r="280" spans="1:5" x14ac:dyDescent="0.25">
      <c r="A280" s="33" t="s">
        <v>1088</v>
      </c>
      <c r="B280" t="s">
        <v>322</v>
      </c>
      <c r="C280" t="s">
        <v>796</v>
      </c>
      <c r="D280" s="34"/>
      <c r="E280" s="33"/>
    </row>
    <row r="281" spans="1:5" x14ac:dyDescent="0.25">
      <c r="A281" s="33" t="s">
        <v>1088</v>
      </c>
      <c r="B281" t="s">
        <v>323</v>
      </c>
      <c r="C281" t="s">
        <v>797</v>
      </c>
      <c r="D281" s="29"/>
      <c r="E281" s="33"/>
    </row>
    <row r="282" spans="1:5" x14ac:dyDescent="0.25">
      <c r="A282" s="33" t="s">
        <v>1088</v>
      </c>
      <c r="B282" t="s">
        <v>324</v>
      </c>
      <c r="C282" t="s">
        <v>798</v>
      </c>
      <c r="D282" s="29"/>
      <c r="E282" s="33"/>
    </row>
    <row r="283" spans="1:5" x14ac:dyDescent="0.25">
      <c r="A283" s="33" t="s">
        <v>1088</v>
      </c>
      <c r="B283" t="s">
        <v>325</v>
      </c>
      <c r="C283" t="s">
        <v>799</v>
      </c>
      <c r="D283" s="29"/>
      <c r="E283" s="33"/>
    </row>
    <row r="284" spans="1:5" x14ac:dyDescent="0.25">
      <c r="A284" s="33" t="s">
        <v>1088</v>
      </c>
      <c r="B284" t="s">
        <v>326</v>
      </c>
      <c r="C284" t="s">
        <v>800</v>
      </c>
      <c r="D284" s="29"/>
      <c r="E284" s="33"/>
    </row>
    <row r="285" spans="1:5" x14ac:dyDescent="0.25">
      <c r="A285" s="33" t="s">
        <v>1088</v>
      </c>
      <c r="B285" t="s">
        <v>327</v>
      </c>
      <c r="C285" t="s">
        <v>801</v>
      </c>
      <c r="D285" s="29"/>
      <c r="E285" s="33"/>
    </row>
    <row r="286" spans="1:5" x14ac:dyDescent="0.25">
      <c r="A286" s="33" t="s">
        <v>1088</v>
      </c>
      <c r="B286" t="s">
        <v>328</v>
      </c>
      <c r="C286" t="s">
        <v>802</v>
      </c>
      <c r="D286" s="29"/>
      <c r="E286" s="33"/>
    </row>
    <row r="287" spans="1:5" x14ac:dyDescent="0.25">
      <c r="A287" s="33" t="s">
        <v>1088</v>
      </c>
      <c r="B287" t="s">
        <v>329</v>
      </c>
      <c r="C287" t="s">
        <v>803</v>
      </c>
      <c r="D287" s="29"/>
      <c r="E287" s="33"/>
    </row>
    <row r="288" spans="1:5" x14ac:dyDescent="0.25">
      <c r="A288" s="33" t="s">
        <v>1088</v>
      </c>
      <c r="B288" t="s">
        <v>330</v>
      </c>
      <c r="C288" t="s">
        <v>804</v>
      </c>
      <c r="D288" s="29"/>
      <c r="E288" s="33"/>
    </row>
    <row r="289" spans="1:5" x14ac:dyDescent="0.25">
      <c r="A289" s="33" t="s">
        <v>1088</v>
      </c>
      <c r="B289" t="s">
        <v>331</v>
      </c>
      <c r="C289" t="s">
        <v>805</v>
      </c>
      <c r="D289" s="29"/>
      <c r="E289" s="33"/>
    </row>
    <row r="290" spans="1:5" x14ac:dyDescent="0.25">
      <c r="A290" s="33" t="s">
        <v>1088</v>
      </c>
      <c r="B290" t="s">
        <v>1226</v>
      </c>
      <c r="C290" t="s">
        <v>1227</v>
      </c>
      <c r="D290" s="29"/>
      <c r="E290" s="33"/>
    </row>
    <row r="291" spans="1:5" x14ac:dyDescent="0.25">
      <c r="A291" s="33" t="s">
        <v>1088</v>
      </c>
      <c r="B291" t="s">
        <v>16</v>
      </c>
      <c r="C291" t="s">
        <v>806</v>
      </c>
      <c r="D291" s="29"/>
      <c r="E291" s="33"/>
    </row>
    <row r="292" spans="1:5" x14ac:dyDescent="0.25">
      <c r="A292" s="33" t="s">
        <v>1088</v>
      </c>
      <c r="B292" t="s">
        <v>292</v>
      </c>
      <c r="C292" t="s">
        <v>807</v>
      </c>
      <c r="D292" s="29"/>
      <c r="E292" s="33"/>
    </row>
    <row r="293" spans="1:5" x14ac:dyDescent="0.25">
      <c r="A293" s="33" t="s">
        <v>1088</v>
      </c>
      <c r="B293" t="s">
        <v>1144</v>
      </c>
      <c r="C293" t="s">
        <v>1145</v>
      </c>
      <c r="D293" s="29"/>
      <c r="E293" s="33"/>
    </row>
    <row r="294" spans="1:5" x14ac:dyDescent="0.25">
      <c r="A294" s="33" t="s">
        <v>1088</v>
      </c>
      <c r="B294" t="s">
        <v>332</v>
      </c>
      <c r="C294" t="s">
        <v>808</v>
      </c>
      <c r="D294" s="29"/>
      <c r="E294" s="33"/>
    </row>
    <row r="295" spans="1:5" x14ac:dyDescent="0.25">
      <c r="A295" s="33" t="s">
        <v>1088</v>
      </c>
      <c r="B295" t="s">
        <v>333</v>
      </c>
      <c r="C295" t="s">
        <v>809</v>
      </c>
      <c r="D295" s="29"/>
      <c r="E295" s="33"/>
    </row>
    <row r="296" spans="1:5" x14ac:dyDescent="0.25">
      <c r="A296" s="33" t="s">
        <v>1088</v>
      </c>
      <c r="B296" t="s">
        <v>334</v>
      </c>
      <c r="C296" t="s">
        <v>810</v>
      </c>
      <c r="D296" s="29"/>
      <c r="E296" s="33"/>
    </row>
    <row r="297" spans="1:5" x14ac:dyDescent="0.25">
      <c r="A297" s="33" t="s">
        <v>1088</v>
      </c>
      <c r="B297" t="s">
        <v>335</v>
      </c>
      <c r="C297" t="s">
        <v>811</v>
      </c>
      <c r="D297" s="29"/>
      <c r="E297" s="33"/>
    </row>
    <row r="298" spans="1:5" x14ac:dyDescent="0.25">
      <c r="A298" s="33" t="s">
        <v>1088</v>
      </c>
      <c r="B298" t="s">
        <v>336</v>
      </c>
      <c r="C298" t="s">
        <v>812</v>
      </c>
      <c r="D298" s="29"/>
      <c r="E298" s="33"/>
    </row>
    <row r="299" spans="1:5" x14ac:dyDescent="0.25">
      <c r="A299" s="33" t="s">
        <v>1088</v>
      </c>
      <c r="B299" t="s">
        <v>337</v>
      </c>
      <c r="C299" t="s">
        <v>813</v>
      </c>
      <c r="D299" s="29"/>
      <c r="E299" s="33"/>
    </row>
    <row r="300" spans="1:5" x14ac:dyDescent="0.25">
      <c r="A300" s="33" t="s">
        <v>1088</v>
      </c>
      <c r="B300" t="s">
        <v>338</v>
      </c>
      <c r="C300" t="s">
        <v>814</v>
      </c>
      <c r="D300" s="29"/>
      <c r="E300" s="33"/>
    </row>
    <row r="301" spans="1:5" x14ac:dyDescent="0.25">
      <c r="A301" s="33" t="s">
        <v>1088</v>
      </c>
      <c r="B301" t="s">
        <v>339</v>
      </c>
      <c r="C301" t="s">
        <v>815</v>
      </c>
      <c r="D301" s="29"/>
      <c r="E301" s="33"/>
    </row>
    <row r="302" spans="1:5" x14ac:dyDescent="0.25">
      <c r="A302" s="33" t="s">
        <v>1088</v>
      </c>
      <c r="B302" t="s">
        <v>340</v>
      </c>
      <c r="C302" t="s">
        <v>816</v>
      </c>
      <c r="D302" s="29"/>
      <c r="E302" s="33"/>
    </row>
    <row r="303" spans="1:5" x14ac:dyDescent="0.25">
      <c r="A303" s="33" t="s">
        <v>1088</v>
      </c>
      <c r="B303" t="s">
        <v>341</v>
      </c>
      <c r="C303" t="s">
        <v>817</v>
      </c>
      <c r="D303" s="29"/>
      <c r="E303" s="33"/>
    </row>
    <row r="304" spans="1:5" x14ac:dyDescent="0.25">
      <c r="A304" s="33" t="s">
        <v>1088</v>
      </c>
      <c r="B304" t="s">
        <v>342</v>
      </c>
      <c r="C304" t="s">
        <v>818</v>
      </c>
      <c r="D304" s="29"/>
      <c r="E304" s="33"/>
    </row>
    <row r="305" spans="1:5" x14ac:dyDescent="0.25">
      <c r="A305" s="33" t="s">
        <v>1088</v>
      </c>
      <c r="B305" t="s">
        <v>343</v>
      </c>
      <c r="C305" t="s">
        <v>819</v>
      </c>
      <c r="D305" s="29"/>
      <c r="E305" s="33"/>
    </row>
    <row r="306" spans="1:5" x14ac:dyDescent="0.25">
      <c r="A306" s="33" t="s">
        <v>1088</v>
      </c>
      <c r="B306" t="s">
        <v>344</v>
      </c>
      <c r="C306" t="s">
        <v>820</v>
      </c>
      <c r="D306" s="29"/>
      <c r="E306" s="33"/>
    </row>
    <row r="307" spans="1:5" x14ac:dyDescent="0.25">
      <c r="A307" s="33" t="s">
        <v>1088</v>
      </c>
      <c r="B307" t="s">
        <v>1238</v>
      </c>
      <c r="C307" t="s">
        <v>1239</v>
      </c>
      <c r="D307" s="34"/>
      <c r="E307" s="33"/>
    </row>
    <row r="308" spans="1:5" x14ac:dyDescent="0.25">
      <c r="A308" s="33" t="s">
        <v>1088</v>
      </c>
      <c r="B308" t="s">
        <v>345</v>
      </c>
      <c r="C308" t="s">
        <v>821</v>
      </c>
      <c r="D308" s="29"/>
      <c r="E308" s="33"/>
    </row>
    <row r="309" spans="1:5" x14ac:dyDescent="0.25">
      <c r="A309" s="33" t="s">
        <v>1088</v>
      </c>
      <c r="B309" t="s">
        <v>557</v>
      </c>
      <c r="C309" t="s">
        <v>822</v>
      </c>
      <c r="D309" s="29"/>
      <c r="E309" s="33"/>
    </row>
    <row r="310" spans="1:5" x14ac:dyDescent="0.25">
      <c r="A310" s="33" t="s">
        <v>1088</v>
      </c>
      <c r="B310" t="s">
        <v>346</v>
      </c>
      <c r="C310" t="s">
        <v>823</v>
      </c>
      <c r="D310" s="29"/>
      <c r="E310" s="33"/>
    </row>
    <row r="311" spans="1:5" x14ac:dyDescent="0.25">
      <c r="A311" s="33" t="s">
        <v>1088</v>
      </c>
      <c r="B311" t="s">
        <v>347</v>
      </c>
      <c r="C311" t="s">
        <v>824</v>
      </c>
      <c r="D311" s="29"/>
      <c r="E311" s="33"/>
    </row>
    <row r="312" spans="1:5" x14ac:dyDescent="0.25">
      <c r="A312" s="33" t="s">
        <v>1088</v>
      </c>
      <c r="B312" t="s">
        <v>348</v>
      </c>
      <c r="C312" t="s">
        <v>825</v>
      </c>
      <c r="D312" s="29"/>
      <c r="E312" s="33"/>
    </row>
    <row r="313" spans="1:5" x14ac:dyDescent="0.25">
      <c r="A313" s="33" t="s">
        <v>1088</v>
      </c>
      <c r="B313" t="s">
        <v>1121</v>
      </c>
      <c r="C313" t="s">
        <v>1122</v>
      </c>
      <c r="D313" s="29"/>
      <c r="E313" s="33"/>
    </row>
    <row r="314" spans="1:5" x14ac:dyDescent="0.25">
      <c r="A314" s="33" t="s">
        <v>1088</v>
      </c>
      <c r="B314" t="s">
        <v>349</v>
      </c>
      <c r="C314" t="s">
        <v>826</v>
      </c>
      <c r="D314" s="29"/>
      <c r="E314" s="33"/>
    </row>
    <row r="315" spans="1:5" x14ac:dyDescent="0.25">
      <c r="A315" s="33" t="s">
        <v>1088</v>
      </c>
      <c r="B315" t="s">
        <v>291</v>
      </c>
      <c r="C315" t="s">
        <v>827</v>
      </c>
      <c r="D315" s="29"/>
      <c r="E315" s="33"/>
    </row>
    <row r="316" spans="1:5" x14ac:dyDescent="0.25">
      <c r="A316" s="33" t="s">
        <v>1088</v>
      </c>
      <c r="B316" t="s">
        <v>1202</v>
      </c>
      <c r="C316" t="s">
        <v>1203</v>
      </c>
      <c r="D316" s="29"/>
      <c r="E316" s="33"/>
    </row>
    <row r="317" spans="1:5" x14ac:dyDescent="0.25">
      <c r="A317" s="33" t="s">
        <v>1088</v>
      </c>
      <c r="B317" t="s">
        <v>350</v>
      </c>
      <c r="C317" t="s">
        <v>828</v>
      </c>
      <c r="D317" s="29"/>
      <c r="E317" s="33"/>
    </row>
    <row r="318" spans="1:5" x14ac:dyDescent="0.25">
      <c r="A318" s="33" t="s">
        <v>1088</v>
      </c>
      <c r="B318" t="s">
        <v>351</v>
      </c>
      <c r="C318" t="s">
        <v>829</v>
      </c>
      <c r="D318" s="29"/>
      <c r="E318" s="33"/>
    </row>
    <row r="319" spans="1:5" x14ac:dyDescent="0.25">
      <c r="A319" s="33" t="s">
        <v>1088</v>
      </c>
      <c r="B319" t="s">
        <v>352</v>
      </c>
      <c r="C319" t="s">
        <v>830</v>
      </c>
      <c r="D319" s="29"/>
      <c r="E319" s="33"/>
    </row>
    <row r="320" spans="1:5" x14ac:dyDescent="0.25">
      <c r="A320" s="33" t="s">
        <v>1088</v>
      </c>
      <c r="B320" t="s">
        <v>831</v>
      </c>
      <c r="C320" t="s">
        <v>832</v>
      </c>
      <c r="D320" s="29"/>
      <c r="E320" s="33"/>
    </row>
    <row r="321" spans="1:5" x14ac:dyDescent="0.25">
      <c r="A321" s="33" t="s">
        <v>1088</v>
      </c>
      <c r="B321" t="s">
        <v>833</v>
      </c>
      <c r="C321" t="s">
        <v>834</v>
      </c>
      <c r="D321" s="29"/>
      <c r="E321" s="33"/>
    </row>
    <row r="322" spans="1:5" x14ac:dyDescent="0.25">
      <c r="A322" s="33" t="s">
        <v>1088</v>
      </c>
      <c r="B322" t="s">
        <v>1281</v>
      </c>
      <c r="C322" t="s">
        <v>1282</v>
      </c>
      <c r="D322" s="29"/>
      <c r="E322" s="33"/>
    </row>
    <row r="323" spans="1:5" x14ac:dyDescent="0.25">
      <c r="A323" s="33" t="s">
        <v>1088</v>
      </c>
      <c r="B323" t="s">
        <v>1228</v>
      </c>
      <c r="C323" t="s">
        <v>1229</v>
      </c>
      <c r="D323" s="29"/>
      <c r="E323" s="33"/>
    </row>
    <row r="324" spans="1:5" x14ac:dyDescent="0.25">
      <c r="A324" s="33" t="s">
        <v>1088</v>
      </c>
      <c r="B324" t="s">
        <v>353</v>
      </c>
      <c r="C324" t="s">
        <v>835</v>
      </c>
      <c r="D324" s="29"/>
      <c r="E324" s="33"/>
    </row>
    <row r="325" spans="1:5" x14ac:dyDescent="0.25">
      <c r="A325" s="33" t="s">
        <v>1088</v>
      </c>
      <c r="B325" t="s">
        <v>1331</v>
      </c>
      <c r="C325" t="s">
        <v>1332</v>
      </c>
      <c r="D325" s="29"/>
      <c r="E325" s="33"/>
    </row>
    <row r="326" spans="1:5" x14ac:dyDescent="0.25">
      <c r="A326" s="33" t="s">
        <v>1088</v>
      </c>
      <c r="B326" t="s">
        <v>354</v>
      </c>
      <c r="C326" t="s">
        <v>836</v>
      </c>
      <c r="D326" s="29"/>
      <c r="E326" s="33"/>
    </row>
    <row r="327" spans="1:5" x14ac:dyDescent="0.25">
      <c r="A327" s="33" t="s">
        <v>1088</v>
      </c>
      <c r="B327" t="s">
        <v>355</v>
      </c>
      <c r="C327" t="s">
        <v>837</v>
      </c>
      <c r="D327" s="29"/>
      <c r="E327" s="33"/>
    </row>
    <row r="328" spans="1:5" x14ac:dyDescent="0.25">
      <c r="A328" s="33" t="s">
        <v>1088</v>
      </c>
      <c r="B328" t="s">
        <v>558</v>
      </c>
      <c r="C328" t="s">
        <v>838</v>
      </c>
      <c r="D328" s="29"/>
      <c r="E328" s="33"/>
    </row>
    <row r="329" spans="1:5" x14ac:dyDescent="0.25">
      <c r="A329" s="33" t="s">
        <v>1088</v>
      </c>
      <c r="B329" t="s">
        <v>356</v>
      </c>
      <c r="C329" t="s">
        <v>839</v>
      </c>
      <c r="D329" s="29"/>
      <c r="E329" s="33"/>
    </row>
    <row r="330" spans="1:5" x14ac:dyDescent="0.25">
      <c r="A330" s="33" t="s">
        <v>1088</v>
      </c>
      <c r="B330" t="s">
        <v>357</v>
      </c>
      <c r="C330" t="s">
        <v>840</v>
      </c>
      <c r="D330" s="29"/>
      <c r="E330" s="33"/>
    </row>
    <row r="331" spans="1:5" x14ac:dyDescent="0.25">
      <c r="A331" s="33" t="s">
        <v>1088</v>
      </c>
      <c r="B331" t="s">
        <v>358</v>
      </c>
      <c r="C331" t="s">
        <v>841</v>
      </c>
      <c r="D331" s="29"/>
      <c r="E331" s="33"/>
    </row>
    <row r="332" spans="1:5" x14ac:dyDescent="0.25">
      <c r="A332" s="33" t="s">
        <v>1088</v>
      </c>
      <c r="B332" t="s">
        <v>17</v>
      </c>
      <c r="C332" t="s">
        <v>842</v>
      </c>
      <c r="D332" s="29"/>
      <c r="E332" s="33"/>
    </row>
    <row r="333" spans="1:5" x14ac:dyDescent="0.25">
      <c r="A333" s="33" t="s">
        <v>1088</v>
      </c>
      <c r="B333" t="s">
        <v>290</v>
      </c>
      <c r="C333" t="s">
        <v>843</v>
      </c>
      <c r="D333" s="29"/>
      <c r="E333" s="33"/>
    </row>
    <row r="334" spans="1:5" x14ac:dyDescent="0.25">
      <c r="A334" s="33" t="s">
        <v>1088</v>
      </c>
      <c r="B334" t="s">
        <v>289</v>
      </c>
      <c r="C334" t="s">
        <v>844</v>
      </c>
      <c r="D334" s="29"/>
      <c r="E334" s="33"/>
    </row>
    <row r="335" spans="1:5" x14ac:dyDescent="0.25">
      <c r="A335" s="33" t="s">
        <v>1088</v>
      </c>
      <c r="B335" t="s">
        <v>1285</v>
      </c>
      <c r="C335" t="s">
        <v>1286</v>
      </c>
      <c r="D335" s="29"/>
      <c r="E335" s="33"/>
    </row>
    <row r="336" spans="1:5" x14ac:dyDescent="0.25">
      <c r="A336" s="33" t="s">
        <v>1088</v>
      </c>
      <c r="B336" t="s">
        <v>1317</v>
      </c>
      <c r="C336" t="s">
        <v>1318</v>
      </c>
      <c r="D336" s="29"/>
      <c r="E336" s="33"/>
    </row>
    <row r="337" spans="1:5" x14ac:dyDescent="0.25">
      <c r="A337" s="33" t="s">
        <v>1088</v>
      </c>
      <c r="B337" t="s">
        <v>359</v>
      </c>
      <c r="C337" t="s">
        <v>845</v>
      </c>
      <c r="D337" s="29"/>
      <c r="E337" s="33"/>
    </row>
    <row r="338" spans="1:5" x14ac:dyDescent="0.25">
      <c r="A338" s="33" t="s">
        <v>1088</v>
      </c>
      <c r="B338" t="s">
        <v>360</v>
      </c>
      <c r="C338" t="s">
        <v>846</v>
      </c>
      <c r="D338" s="29"/>
      <c r="E338" s="33"/>
    </row>
    <row r="339" spans="1:5" x14ac:dyDescent="0.25">
      <c r="A339" s="33" t="s">
        <v>1088</v>
      </c>
      <c r="B339" t="s">
        <v>361</v>
      </c>
      <c r="C339" t="s">
        <v>847</v>
      </c>
      <c r="D339" s="29"/>
      <c r="E339" s="33"/>
    </row>
    <row r="340" spans="1:5" x14ac:dyDescent="0.25">
      <c r="A340" s="33" t="s">
        <v>1088</v>
      </c>
      <c r="B340" t="s">
        <v>362</v>
      </c>
      <c r="C340" t="s">
        <v>848</v>
      </c>
      <c r="D340" s="34"/>
      <c r="E340" s="33"/>
    </row>
    <row r="341" spans="1:5" x14ac:dyDescent="0.25">
      <c r="A341" s="33" t="s">
        <v>1088</v>
      </c>
      <c r="B341" t="s">
        <v>363</v>
      </c>
      <c r="C341" t="s">
        <v>849</v>
      </c>
      <c r="D341" s="29"/>
      <c r="E341" s="33"/>
    </row>
    <row r="342" spans="1:5" x14ac:dyDescent="0.25">
      <c r="A342" s="33" t="s">
        <v>1088</v>
      </c>
      <c r="B342" t="s">
        <v>364</v>
      </c>
      <c r="C342" t="s">
        <v>850</v>
      </c>
      <c r="D342" s="29"/>
      <c r="E342" s="33"/>
    </row>
    <row r="343" spans="1:5" x14ac:dyDescent="0.25">
      <c r="A343" s="33" t="s">
        <v>1088</v>
      </c>
      <c r="B343" t="s">
        <v>18</v>
      </c>
      <c r="C343" t="s">
        <v>851</v>
      </c>
      <c r="D343" s="29"/>
      <c r="E343" s="33"/>
    </row>
    <row r="344" spans="1:5" x14ac:dyDescent="0.25">
      <c r="A344" s="33" t="s">
        <v>1088</v>
      </c>
      <c r="B344" t="s">
        <v>365</v>
      </c>
      <c r="C344" t="s">
        <v>852</v>
      </c>
      <c r="D344" s="29"/>
      <c r="E344" s="33"/>
    </row>
    <row r="345" spans="1:5" x14ac:dyDescent="0.25">
      <c r="A345" s="33" t="s">
        <v>1088</v>
      </c>
      <c r="B345" t="s">
        <v>366</v>
      </c>
      <c r="C345" t="s">
        <v>853</v>
      </c>
      <c r="D345" s="29"/>
      <c r="E345" s="33"/>
    </row>
    <row r="346" spans="1:5" x14ac:dyDescent="0.25">
      <c r="A346" s="33" t="s">
        <v>1088</v>
      </c>
      <c r="B346" t="s">
        <v>367</v>
      </c>
      <c r="C346" t="s">
        <v>854</v>
      </c>
      <c r="D346" s="29"/>
      <c r="E346" s="33"/>
    </row>
    <row r="347" spans="1:5" x14ac:dyDescent="0.25">
      <c r="A347" s="33" t="s">
        <v>1088</v>
      </c>
      <c r="B347" t="s">
        <v>368</v>
      </c>
      <c r="C347" t="s">
        <v>855</v>
      </c>
      <c r="D347" s="29"/>
      <c r="E347" s="33"/>
    </row>
    <row r="348" spans="1:5" x14ac:dyDescent="0.25">
      <c r="A348" s="33" t="s">
        <v>1088</v>
      </c>
      <c r="B348" t="s">
        <v>369</v>
      </c>
      <c r="C348" t="s">
        <v>856</v>
      </c>
      <c r="D348" s="29"/>
      <c r="E348" s="33"/>
    </row>
    <row r="349" spans="1:5" x14ac:dyDescent="0.25">
      <c r="A349" s="33" t="s">
        <v>1088</v>
      </c>
      <c r="B349" t="s">
        <v>370</v>
      </c>
      <c r="C349" t="s">
        <v>857</v>
      </c>
      <c r="D349" s="29"/>
      <c r="E349" s="33"/>
    </row>
    <row r="350" spans="1:5" x14ac:dyDescent="0.25">
      <c r="A350" s="33" t="s">
        <v>1088</v>
      </c>
      <c r="B350" t="s">
        <v>371</v>
      </c>
      <c r="C350" t="s">
        <v>858</v>
      </c>
      <c r="D350" s="29"/>
      <c r="E350" s="33"/>
    </row>
    <row r="351" spans="1:5" x14ac:dyDescent="0.25">
      <c r="A351" s="33" t="s">
        <v>1088</v>
      </c>
      <c r="B351" t="s">
        <v>372</v>
      </c>
      <c r="C351" t="s">
        <v>859</v>
      </c>
      <c r="D351" s="29"/>
      <c r="E351" s="33"/>
    </row>
    <row r="352" spans="1:5" x14ac:dyDescent="0.25">
      <c r="A352" s="33" t="s">
        <v>1088</v>
      </c>
      <c r="B352" t="s">
        <v>373</v>
      </c>
      <c r="C352" t="s">
        <v>860</v>
      </c>
      <c r="D352" s="29"/>
      <c r="E352" s="33"/>
    </row>
    <row r="353" spans="1:5" x14ac:dyDescent="0.25">
      <c r="A353" s="33" t="s">
        <v>1088</v>
      </c>
      <c r="B353" t="s">
        <v>374</v>
      </c>
      <c r="C353" t="s">
        <v>861</v>
      </c>
      <c r="D353" s="29"/>
      <c r="E353" s="33"/>
    </row>
    <row r="354" spans="1:5" x14ac:dyDescent="0.25">
      <c r="A354" s="33" t="s">
        <v>1088</v>
      </c>
      <c r="B354" t="s">
        <v>375</v>
      </c>
      <c r="C354" t="s">
        <v>862</v>
      </c>
      <c r="D354" s="29"/>
      <c r="E354" s="33"/>
    </row>
    <row r="355" spans="1:5" x14ac:dyDescent="0.25">
      <c r="A355" s="33" t="s">
        <v>1088</v>
      </c>
      <c r="B355" t="s">
        <v>1254</v>
      </c>
      <c r="C355" t="s">
        <v>1255</v>
      </c>
      <c r="D355" s="29"/>
      <c r="E355" s="33"/>
    </row>
    <row r="356" spans="1:5" x14ac:dyDescent="0.25">
      <c r="A356" s="33" t="s">
        <v>1088</v>
      </c>
      <c r="B356" t="s">
        <v>1305</v>
      </c>
      <c r="C356" t="s">
        <v>1306</v>
      </c>
      <c r="D356" s="29"/>
      <c r="E356" s="33"/>
    </row>
    <row r="357" spans="1:5" x14ac:dyDescent="0.25">
      <c r="A357" s="33" t="s">
        <v>1088</v>
      </c>
      <c r="B357" t="s">
        <v>1160</v>
      </c>
      <c r="C357" t="s">
        <v>1161</v>
      </c>
      <c r="D357" s="29"/>
      <c r="E357" s="33"/>
    </row>
    <row r="358" spans="1:5" x14ac:dyDescent="0.25">
      <c r="A358" s="33" t="s">
        <v>1088</v>
      </c>
      <c r="B358" t="s">
        <v>376</v>
      </c>
      <c r="C358" t="s">
        <v>863</v>
      </c>
      <c r="D358" s="29"/>
      <c r="E358" s="33"/>
    </row>
    <row r="359" spans="1:5" x14ac:dyDescent="0.25">
      <c r="A359" s="33" t="s">
        <v>1088</v>
      </c>
      <c r="B359" t="s">
        <v>377</v>
      </c>
      <c r="C359" t="s">
        <v>864</v>
      </c>
      <c r="D359" s="29"/>
      <c r="E359" s="33"/>
    </row>
    <row r="360" spans="1:5" x14ac:dyDescent="0.25">
      <c r="A360" s="33" t="s">
        <v>1088</v>
      </c>
      <c r="B360" t="s">
        <v>1100</v>
      </c>
      <c r="C360" t="s">
        <v>1101</v>
      </c>
      <c r="D360" s="29"/>
      <c r="E360" s="33"/>
    </row>
    <row r="361" spans="1:5" x14ac:dyDescent="0.25">
      <c r="A361" s="33" t="s">
        <v>1088</v>
      </c>
      <c r="B361" t="s">
        <v>378</v>
      </c>
      <c r="C361" t="s">
        <v>865</v>
      </c>
      <c r="D361" s="29"/>
      <c r="E361" s="33"/>
    </row>
    <row r="362" spans="1:5" x14ac:dyDescent="0.25">
      <c r="A362" s="33" t="s">
        <v>1088</v>
      </c>
      <c r="B362" t="s">
        <v>379</v>
      </c>
      <c r="C362" t="s">
        <v>866</v>
      </c>
      <c r="D362" s="29"/>
      <c r="E362" s="33"/>
    </row>
    <row r="363" spans="1:5" x14ac:dyDescent="0.25">
      <c r="A363" s="33" t="s">
        <v>1088</v>
      </c>
      <c r="B363" t="s">
        <v>380</v>
      </c>
      <c r="C363" t="s">
        <v>867</v>
      </c>
      <c r="D363" s="34"/>
      <c r="E363" s="33"/>
    </row>
    <row r="364" spans="1:5" x14ac:dyDescent="0.25">
      <c r="A364" s="33" t="s">
        <v>1088</v>
      </c>
      <c r="B364" t="s">
        <v>381</v>
      </c>
      <c r="C364" t="s">
        <v>868</v>
      </c>
      <c r="D364" s="29"/>
      <c r="E364" s="33"/>
    </row>
    <row r="365" spans="1:5" x14ac:dyDescent="0.25">
      <c r="A365" s="33" t="s">
        <v>1088</v>
      </c>
      <c r="B365" t="s">
        <v>382</v>
      </c>
      <c r="C365" t="s">
        <v>869</v>
      </c>
      <c r="D365" s="29"/>
      <c r="E365" s="33"/>
    </row>
    <row r="366" spans="1:5" x14ac:dyDescent="0.25">
      <c r="A366" s="33" t="s">
        <v>1088</v>
      </c>
      <c r="B366" t="s">
        <v>383</v>
      </c>
      <c r="C366" t="s">
        <v>870</v>
      </c>
      <c r="D366" s="29"/>
      <c r="E366" s="33"/>
    </row>
    <row r="367" spans="1:5" x14ac:dyDescent="0.25">
      <c r="A367" s="33" t="s">
        <v>1088</v>
      </c>
      <c r="B367" t="s">
        <v>384</v>
      </c>
      <c r="C367" t="s">
        <v>871</v>
      </c>
      <c r="D367" s="29"/>
      <c r="E367" s="33"/>
    </row>
    <row r="368" spans="1:5" x14ac:dyDescent="0.25">
      <c r="A368" s="33" t="s">
        <v>1088</v>
      </c>
      <c r="B368" t="s">
        <v>385</v>
      </c>
      <c r="C368" t="s">
        <v>872</v>
      </c>
      <c r="D368" s="29"/>
      <c r="E368" s="33"/>
    </row>
    <row r="369" spans="1:5" x14ac:dyDescent="0.25">
      <c r="A369" s="33" t="s">
        <v>1088</v>
      </c>
      <c r="B369" t="s">
        <v>386</v>
      </c>
      <c r="C369" t="s">
        <v>873</v>
      </c>
      <c r="D369" s="34"/>
      <c r="E369" s="33"/>
    </row>
    <row r="370" spans="1:5" x14ac:dyDescent="0.25">
      <c r="A370" s="33" t="s">
        <v>1088</v>
      </c>
      <c r="B370" t="s">
        <v>387</v>
      </c>
      <c r="C370" t="s">
        <v>874</v>
      </c>
      <c r="D370" s="29"/>
      <c r="E370" s="33"/>
    </row>
    <row r="371" spans="1:5" x14ac:dyDescent="0.25">
      <c r="A371" s="33" t="s">
        <v>1088</v>
      </c>
      <c r="B371" t="s">
        <v>388</v>
      </c>
      <c r="C371" t="s">
        <v>875</v>
      </c>
      <c r="D371" s="29"/>
      <c r="E371" s="33"/>
    </row>
    <row r="372" spans="1:5" x14ac:dyDescent="0.25">
      <c r="A372" s="33" t="s">
        <v>1088</v>
      </c>
      <c r="B372" t="s">
        <v>389</v>
      </c>
      <c r="C372" t="s">
        <v>876</v>
      </c>
      <c r="D372" s="29"/>
      <c r="E372" s="33"/>
    </row>
    <row r="373" spans="1:5" x14ac:dyDescent="0.25">
      <c r="A373" s="33" t="s">
        <v>1088</v>
      </c>
      <c r="B373" t="s">
        <v>390</v>
      </c>
      <c r="C373" t="s">
        <v>877</v>
      </c>
      <c r="D373" s="29"/>
      <c r="E373" s="33"/>
    </row>
    <row r="374" spans="1:5" x14ac:dyDescent="0.25">
      <c r="A374" s="33" t="s">
        <v>1088</v>
      </c>
      <c r="B374" t="s">
        <v>57</v>
      </c>
      <c r="C374" t="s">
        <v>878</v>
      </c>
      <c r="D374" s="29"/>
      <c r="E374" s="33"/>
    </row>
    <row r="375" spans="1:5" x14ac:dyDescent="0.25">
      <c r="A375" s="33" t="s">
        <v>1088</v>
      </c>
      <c r="B375" t="s">
        <v>391</v>
      </c>
      <c r="C375" t="s">
        <v>879</v>
      </c>
      <c r="D375" s="29"/>
      <c r="E375" s="33"/>
    </row>
    <row r="376" spans="1:5" x14ac:dyDescent="0.25">
      <c r="A376" s="33" t="s">
        <v>1088</v>
      </c>
      <c r="B376" t="s">
        <v>392</v>
      </c>
      <c r="C376" t="s">
        <v>880</v>
      </c>
      <c r="D376" s="29"/>
      <c r="E376" s="33"/>
    </row>
    <row r="377" spans="1:5" x14ac:dyDescent="0.25">
      <c r="A377" s="33" t="s">
        <v>1088</v>
      </c>
      <c r="B377" t="s">
        <v>393</v>
      </c>
      <c r="C377" t="s">
        <v>881</v>
      </c>
      <c r="D377" s="29"/>
      <c r="E377" s="33"/>
    </row>
    <row r="378" spans="1:5" x14ac:dyDescent="0.25">
      <c r="A378" s="33" t="s">
        <v>1088</v>
      </c>
      <c r="B378" t="s">
        <v>394</v>
      </c>
      <c r="C378" t="s">
        <v>882</v>
      </c>
      <c r="D378" s="29"/>
      <c r="E378" s="33"/>
    </row>
    <row r="379" spans="1:5" x14ac:dyDescent="0.25">
      <c r="A379" s="33" t="s">
        <v>1088</v>
      </c>
      <c r="B379" t="s">
        <v>395</v>
      </c>
      <c r="C379" t="s">
        <v>883</v>
      </c>
      <c r="D379" s="29"/>
      <c r="E379" s="33"/>
    </row>
    <row r="380" spans="1:5" x14ac:dyDescent="0.25">
      <c r="A380" s="33" t="s">
        <v>1088</v>
      </c>
      <c r="B380" t="s">
        <v>396</v>
      </c>
      <c r="C380" t="s">
        <v>884</v>
      </c>
      <c r="D380" s="29"/>
      <c r="E380" s="33"/>
    </row>
    <row r="381" spans="1:5" x14ac:dyDescent="0.25">
      <c r="A381" s="33" t="s">
        <v>1088</v>
      </c>
      <c r="B381" t="s">
        <v>397</v>
      </c>
      <c r="C381" t="s">
        <v>885</v>
      </c>
      <c r="D381" s="34"/>
      <c r="E381" s="33"/>
    </row>
    <row r="382" spans="1:5" x14ac:dyDescent="0.25">
      <c r="A382" s="33" t="s">
        <v>1088</v>
      </c>
      <c r="B382" t="s">
        <v>398</v>
      </c>
      <c r="C382" t="s">
        <v>886</v>
      </c>
      <c r="D382" s="34"/>
      <c r="E382" s="33"/>
    </row>
    <row r="383" spans="1:5" x14ac:dyDescent="0.25">
      <c r="A383" s="33" t="s">
        <v>1088</v>
      </c>
      <c r="B383" t="s">
        <v>399</v>
      </c>
      <c r="C383" t="s">
        <v>887</v>
      </c>
      <c r="D383" s="29"/>
      <c r="E383" s="33"/>
    </row>
    <row r="384" spans="1:5" x14ac:dyDescent="0.25">
      <c r="A384" s="33" t="s">
        <v>1088</v>
      </c>
      <c r="B384" t="s">
        <v>400</v>
      </c>
      <c r="C384" t="s">
        <v>888</v>
      </c>
      <c r="D384" s="29"/>
      <c r="E384" s="33"/>
    </row>
    <row r="385" spans="1:5" x14ac:dyDescent="0.25">
      <c r="A385" s="33" t="s">
        <v>1088</v>
      </c>
      <c r="B385" t="s">
        <v>401</v>
      </c>
      <c r="C385" t="s">
        <v>889</v>
      </c>
      <c r="D385" s="29"/>
      <c r="E385" s="33"/>
    </row>
    <row r="386" spans="1:5" x14ac:dyDescent="0.25">
      <c r="A386" s="33" t="s">
        <v>1088</v>
      </c>
      <c r="B386" t="s">
        <v>402</v>
      </c>
      <c r="C386" t="s">
        <v>890</v>
      </c>
      <c r="D386" s="29"/>
      <c r="E386" s="33"/>
    </row>
    <row r="387" spans="1:5" x14ac:dyDescent="0.25">
      <c r="A387" s="33" t="s">
        <v>1088</v>
      </c>
      <c r="B387" t="s">
        <v>403</v>
      </c>
      <c r="C387" t="s">
        <v>891</v>
      </c>
      <c r="D387" s="29"/>
      <c r="E387" s="33"/>
    </row>
    <row r="388" spans="1:5" x14ac:dyDescent="0.25">
      <c r="A388" s="33" t="s">
        <v>1088</v>
      </c>
      <c r="B388" t="s">
        <v>404</v>
      </c>
      <c r="C388" t="s">
        <v>892</v>
      </c>
      <c r="D388" s="29"/>
      <c r="E388" s="33"/>
    </row>
    <row r="389" spans="1:5" x14ac:dyDescent="0.25">
      <c r="A389" s="33" t="s">
        <v>1088</v>
      </c>
      <c r="B389" t="s">
        <v>1190</v>
      </c>
      <c r="C389" t="s">
        <v>1191</v>
      </c>
      <c r="D389" s="29"/>
      <c r="E389" s="33"/>
    </row>
    <row r="390" spans="1:5" x14ac:dyDescent="0.25">
      <c r="A390" s="33" t="s">
        <v>1088</v>
      </c>
      <c r="B390" t="s">
        <v>405</v>
      </c>
      <c r="C390" t="s">
        <v>893</v>
      </c>
      <c r="D390" s="29"/>
      <c r="E390" s="33"/>
    </row>
    <row r="391" spans="1:5" x14ac:dyDescent="0.25">
      <c r="A391" s="33" t="s">
        <v>1088</v>
      </c>
      <c r="B391" t="s">
        <v>406</v>
      </c>
      <c r="C391" t="s">
        <v>894</v>
      </c>
      <c r="D391" s="29"/>
      <c r="E391" s="33"/>
    </row>
    <row r="392" spans="1:5" x14ac:dyDescent="0.25">
      <c r="A392" s="33" t="s">
        <v>1088</v>
      </c>
      <c r="B392" t="s">
        <v>407</v>
      </c>
      <c r="C392" t="s">
        <v>895</v>
      </c>
      <c r="D392" s="29"/>
      <c r="E392" s="33"/>
    </row>
    <row r="393" spans="1:5" x14ac:dyDescent="0.25">
      <c r="A393" s="33" t="s">
        <v>1088</v>
      </c>
      <c r="B393" t="s">
        <v>408</v>
      </c>
      <c r="C393" t="s">
        <v>896</v>
      </c>
      <c r="D393" s="29"/>
      <c r="E393" s="33"/>
    </row>
    <row r="394" spans="1:5" x14ac:dyDescent="0.25">
      <c r="A394" s="33" t="s">
        <v>1088</v>
      </c>
      <c r="B394" t="s">
        <v>409</v>
      </c>
      <c r="C394" t="s">
        <v>897</v>
      </c>
      <c r="D394" s="29"/>
      <c r="E394" s="33"/>
    </row>
    <row r="395" spans="1:5" x14ac:dyDescent="0.25">
      <c r="A395" s="33" t="s">
        <v>1088</v>
      </c>
      <c r="B395" t="s">
        <v>410</v>
      </c>
      <c r="C395" t="s">
        <v>898</v>
      </c>
      <c r="D395" s="29"/>
      <c r="E395" s="33"/>
    </row>
    <row r="396" spans="1:5" x14ac:dyDescent="0.25">
      <c r="A396" s="33" t="s">
        <v>1088</v>
      </c>
      <c r="B396" t="s">
        <v>411</v>
      </c>
      <c r="C396" t="s">
        <v>899</v>
      </c>
      <c r="D396" s="29"/>
      <c r="E396" s="33"/>
    </row>
    <row r="397" spans="1:5" x14ac:dyDescent="0.25">
      <c r="A397" s="33" t="s">
        <v>1088</v>
      </c>
      <c r="B397" t="s">
        <v>412</v>
      </c>
      <c r="C397" t="s">
        <v>900</v>
      </c>
      <c r="D397" s="29"/>
      <c r="E397" s="33"/>
    </row>
    <row r="398" spans="1:5" x14ac:dyDescent="0.25">
      <c r="A398" s="33" t="s">
        <v>1088</v>
      </c>
      <c r="B398" t="s">
        <v>413</v>
      </c>
      <c r="C398" t="s">
        <v>901</v>
      </c>
      <c r="D398" s="29"/>
      <c r="E398" s="33"/>
    </row>
    <row r="399" spans="1:5" x14ac:dyDescent="0.25">
      <c r="A399" s="33" t="s">
        <v>1088</v>
      </c>
      <c r="B399" t="s">
        <v>902</v>
      </c>
      <c r="C399" t="s">
        <v>903</v>
      </c>
      <c r="D399" s="29"/>
      <c r="E399" s="33"/>
    </row>
    <row r="400" spans="1:5" x14ac:dyDescent="0.25">
      <c r="A400" s="33" t="s">
        <v>1088</v>
      </c>
      <c r="B400" t="s">
        <v>1104</v>
      </c>
      <c r="C400" t="s">
        <v>1105</v>
      </c>
      <c r="D400" s="29"/>
      <c r="E400" s="33"/>
    </row>
    <row r="401" spans="1:5" x14ac:dyDescent="0.25">
      <c r="A401" s="33" t="s">
        <v>1088</v>
      </c>
      <c r="B401" t="s">
        <v>414</v>
      </c>
      <c r="C401" t="s">
        <v>904</v>
      </c>
      <c r="D401" s="29"/>
      <c r="E401" s="33"/>
    </row>
    <row r="402" spans="1:5" x14ac:dyDescent="0.25">
      <c r="A402" s="33" t="s">
        <v>1088</v>
      </c>
      <c r="B402" t="s">
        <v>415</v>
      </c>
      <c r="C402" t="s">
        <v>905</v>
      </c>
      <c r="D402" s="29"/>
      <c r="E402" s="33"/>
    </row>
    <row r="403" spans="1:5" x14ac:dyDescent="0.25">
      <c r="A403" s="33" t="s">
        <v>1088</v>
      </c>
      <c r="B403" t="s">
        <v>1230</v>
      </c>
      <c r="C403" t="s">
        <v>1231</v>
      </c>
      <c r="D403" s="29"/>
      <c r="E403" s="33"/>
    </row>
    <row r="404" spans="1:5" x14ac:dyDescent="0.25">
      <c r="A404" s="33" t="s">
        <v>1088</v>
      </c>
      <c r="B404" t="s">
        <v>1102</v>
      </c>
      <c r="C404" t="s">
        <v>1103</v>
      </c>
      <c r="D404" s="29"/>
      <c r="E404" s="33"/>
    </row>
    <row r="405" spans="1:5" x14ac:dyDescent="0.25">
      <c r="A405" s="33" t="s">
        <v>1088</v>
      </c>
      <c r="B405" t="s">
        <v>58</v>
      </c>
      <c r="C405" t="s">
        <v>906</v>
      </c>
      <c r="D405" s="29"/>
      <c r="E405" s="33"/>
    </row>
    <row r="406" spans="1:5" x14ac:dyDescent="0.25">
      <c r="A406" s="33" t="s">
        <v>1088</v>
      </c>
      <c r="B406" t="s">
        <v>907</v>
      </c>
      <c r="C406" t="s">
        <v>908</v>
      </c>
      <c r="D406" s="29"/>
      <c r="E406" s="33"/>
    </row>
    <row r="407" spans="1:5" x14ac:dyDescent="0.25">
      <c r="A407" s="33" t="s">
        <v>1088</v>
      </c>
      <c r="B407" t="s">
        <v>909</v>
      </c>
      <c r="C407" t="s">
        <v>910</v>
      </c>
      <c r="D407" s="29"/>
      <c r="E407" s="33"/>
    </row>
    <row r="408" spans="1:5" x14ac:dyDescent="0.25">
      <c r="A408" s="33" t="s">
        <v>1088</v>
      </c>
      <c r="B408" t="s">
        <v>1287</v>
      </c>
      <c r="C408" t="s">
        <v>1288</v>
      </c>
      <c r="D408" s="29"/>
      <c r="E408" s="33"/>
    </row>
    <row r="409" spans="1:5" x14ac:dyDescent="0.25">
      <c r="A409" s="33" t="s">
        <v>1088</v>
      </c>
      <c r="B409" t="s">
        <v>416</v>
      </c>
      <c r="C409" t="s">
        <v>911</v>
      </c>
      <c r="D409" s="29"/>
      <c r="E409" s="33"/>
    </row>
    <row r="410" spans="1:5" x14ac:dyDescent="0.25">
      <c r="A410" s="33" t="s">
        <v>1088</v>
      </c>
      <c r="B410" t="s">
        <v>417</v>
      </c>
      <c r="C410" t="s">
        <v>912</v>
      </c>
      <c r="D410" s="29"/>
      <c r="E410" s="33"/>
    </row>
    <row r="411" spans="1:5" x14ac:dyDescent="0.25">
      <c r="A411" s="33" t="s">
        <v>1088</v>
      </c>
      <c r="B411" t="s">
        <v>418</v>
      </c>
      <c r="C411" t="s">
        <v>913</v>
      </c>
      <c r="D411" s="29"/>
      <c r="E411" s="33"/>
    </row>
    <row r="412" spans="1:5" x14ac:dyDescent="0.25">
      <c r="A412" s="33" t="s">
        <v>1088</v>
      </c>
      <c r="B412" t="s">
        <v>419</v>
      </c>
      <c r="C412" t="s">
        <v>914</v>
      </c>
      <c r="D412" s="29"/>
      <c r="E412" s="33"/>
    </row>
    <row r="413" spans="1:5" x14ac:dyDescent="0.25">
      <c r="A413" s="33" t="s">
        <v>1088</v>
      </c>
      <c r="B413" t="s">
        <v>420</v>
      </c>
      <c r="C413" t="s">
        <v>915</v>
      </c>
      <c r="D413" s="29"/>
      <c r="E413" s="33"/>
    </row>
    <row r="414" spans="1:5" x14ac:dyDescent="0.25">
      <c r="A414" s="33" t="s">
        <v>1088</v>
      </c>
      <c r="B414" t="s">
        <v>421</v>
      </c>
      <c r="C414" t="s">
        <v>916</v>
      </c>
      <c r="D414" s="29"/>
      <c r="E414" s="33"/>
    </row>
    <row r="415" spans="1:5" x14ac:dyDescent="0.25">
      <c r="A415" s="33" t="s">
        <v>1088</v>
      </c>
      <c r="B415" t="s">
        <v>1208</v>
      </c>
      <c r="C415" t="s">
        <v>1209</v>
      </c>
      <c r="D415" s="29"/>
      <c r="E415" s="33"/>
    </row>
    <row r="416" spans="1:5" x14ac:dyDescent="0.25">
      <c r="A416" s="33" t="s">
        <v>1088</v>
      </c>
      <c r="B416" t="s">
        <v>422</v>
      </c>
      <c r="C416" t="s">
        <v>917</v>
      </c>
      <c r="D416" s="29"/>
      <c r="E416" s="33"/>
    </row>
    <row r="417" spans="1:5" x14ac:dyDescent="0.25">
      <c r="A417" s="33" t="s">
        <v>1088</v>
      </c>
      <c r="B417" t="s">
        <v>423</v>
      </c>
      <c r="C417" t="s">
        <v>918</v>
      </c>
      <c r="D417" s="29"/>
      <c r="E417" s="33"/>
    </row>
    <row r="418" spans="1:5" x14ac:dyDescent="0.25">
      <c r="A418" s="33" t="s">
        <v>1088</v>
      </c>
      <c r="B418" t="s">
        <v>424</v>
      </c>
      <c r="C418" t="s">
        <v>919</v>
      </c>
      <c r="D418" s="29"/>
      <c r="E418" s="33"/>
    </row>
    <row r="419" spans="1:5" x14ac:dyDescent="0.25">
      <c r="A419" s="33" t="s">
        <v>1088</v>
      </c>
      <c r="B419" t="s">
        <v>425</v>
      </c>
      <c r="C419" t="s">
        <v>1045</v>
      </c>
      <c r="D419" s="29"/>
      <c r="E419" s="33"/>
    </row>
    <row r="420" spans="1:5" x14ac:dyDescent="0.25">
      <c r="A420" s="33" t="s">
        <v>1088</v>
      </c>
      <c r="B420" t="s">
        <v>559</v>
      </c>
      <c r="C420" t="s">
        <v>920</v>
      </c>
      <c r="D420" s="29"/>
      <c r="E420" s="33"/>
    </row>
    <row r="421" spans="1:5" x14ac:dyDescent="0.25">
      <c r="A421" s="33" t="s">
        <v>1088</v>
      </c>
      <c r="B421" t="s">
        <v>426</v>
      </c>
      <c r="C421" t="s">
        <v>921</v>
      </c>
      <c r="D421" s="29"/>
      <c r="E421" s="33"/>
    </row>
    <row r="422" spans="1:5" x14ac:dyDescent="0.25">
      <c r="A422" s="33" t="s">
        <v>1088</v>
      </c>
      <c r="B422" t="s">
        <v>427</v>
      </c>
      <c r="C422" t="s">
        <v>922</v>
      </c>
      <c r="D422" s="29"/>
      <c r="E422" s="33"/>
    </row>
    <row r="423" spans="1:5" x14ac:dyDescent="0.25">
      <c r="A423" s="33" t="s">
        <v>1088</v>
      </c>
      <c r="B423" t="s">
        <v>428</v>
      </c>
      <c r="C423" t="s">
        <v>923</v>
      </c>
      <c r="D423" s="29"/>
      <c r="E423" s="33"/>
    </row>
    <row r="424" spans="1:5" x14ac:dyDescent="0.25">
      <c r="A424" s="33" t="s">
        <v>1088</v>
      </c>
      <c r="B424" t="s">
        <v>429</v>
      </c>
      <c r="C424" t="s">
        <v>924</v>
      </c>
      <c r="D424" s="29"/>
      <c r="E424" s="33"/>
    </row>
    <row r="425" spans="1:5" x14ac:dyDescent="0.25">
      <c r="A425" s="33" t="s">
        <v>1088</v>
      </c>
      <c r="B425" t="s">
        <v>430</v>
      </c>
      <c r="C425" t="s">
        <v>925</v>
      </c>
      <c r="D425" s="29"/>
      <c r="E425" s="33"/>
    </row>
    <row r="426" spans="1:5" x14ac:dyDescent="0.25">
      <c r="A426" s="33" t="s">
        <v>1088</v>
      </c>
      <c r="B426" t="s">
        <v>431</v>
      </c>
      <c r="C426" t="s">
        <v>926</v>
      </c>
      <c r="D426" s="29"/>
      <c r="E426" s="33"/>
    </row>
    <row r="427" spans="1:5" x14ac:dyDescent="0.25">
      <c r="A427" s="33" t="s">
        <v>1088</v>
      </c>
      <c r="B427" t="s">
        <v>432</v>
      </c>
      <c r="C427" t="s">
        <v>927</v>
      </c>
      <c r="D427" s="29"/>
      <c r="E427" s="33"/>
    </row>
    <row r="428" spans="1:5" x14ac:dyDescent="0.25">
      <c r="A428" s="33" t="s">
        <v>1088</v>
      </c>
      <c r="B428" t="s">
        <v>1289</v>
      </c>
      <c r="C428" t="s">
        <v>1290</v>
      </c>
      <c r="D428" s="29"/>
      <c r="E428" s="33"/>
    </row>
    <row r="429" spans="1:5" x14ac:dyDescent="0.25">
      <c r="A429" s="33" t="s">
        <v>1088</v>
      </c>
      <c r="B429" t="s">
        <v>433</v>
      </c>
      <c r="C429" t="s">
        <v>928</v>
      </c>
      <c r="D429" s="29"/>
      <c r="E429" s="33"/>
    </row>
    <row r="430" spans="1:5" x14ac:dyDescent="0.25">
      <c r="A430" s="33" t="s">
        <v>1088</v>
      </c>
      <c r="B430" t="s">
        <v>1182</v>
      </c>
      <c r="C430" t="s">
        <v>1183</v>
      </c>
      <c r="D430" s="29"/>
      <c r="E430" s="33"/>
    </row>
    <row r="431" spans="1:5" x14ac:dyDescent="0.25">
      <c r="A431" s="33" t="s">
        <v>1088</v>
      </c>
      <c r="B431" t="s">
        <v>434</v>
      </c>
      <c r="C431" t="s">
        <v>929</v>
      </c>
      <c r="D431" s="29"/>
      <c r="E431" s="33"/>
    </row>
    <row r="432" spans="1:5" x14ac:dyDescent="0.25">
      <c r="A432" s="33" t="s">
        <v>1088</v>
      </c>
      <c r="B432" t="s">
        <v>435</v>
      </c>
      <c r="C432" t="s">
        <v>930</v>
      </c>
      <c r="D432" s="29"/>
      <c r="E432" s="33"/>
    </row>
    <row r="433" spans="1:5" x14ac:dyDescent="0.25">
      <c r="A433" s="33" t="s">
        <v>1088</v>
      </c>
      <c r="B433" t="s">
        <v>1303</v>
      </c>
      <c r="C433" t="s">
        <v>1304</v>
      </c>
      <c r="D433" s="29"/>
      <c r="E433" s="33"/>
    </row>
    <row r="434" spans="1:5" x14ac:dyDescent="0.25">
      <c r="A434" s="33" t="s">
        <v>1088</v>
      </c>
      <c r="B434" t="s">
        <v>436</v>
      </c>
      <c r="C434" t="s">
        <v>931</v>
      </c>
      <c r="D434" s="29"/>
      <c r="E434" s="33"/>
    </row>
    <row r="435" spans="1:5" x14ac:dyDescent="0.25">
      <c r="A435" s="33" t="s">
        <v>1088</v>
      </c>
      <c r="B435" t="s">
        <v>1155</v>
      </c>
      <c r="C435" t="s">
        <v>1156</v>
      </c>
      <c r="D435" s="29"/>
      <c r="E435" s="33"/>
    </row>
    <row r="436" spans="1:5" x14ac:dyDescent="0.25">
      <c r="A436" s="33" t="s">
        <v>1088</v>
      </c>
      <c r="B436" t="s">
        <v>437</v>
      </c>
      <c r="C436" t="s">
        <v>932</v>
      </c>
      <c r="D436" s="29"/>
      <c r="E436" s="33"/>
    </row>
    <row r="437" spans="1:5" x14ac:dyDescent="0.25">
      <c r="A437" s="33" t="s">
        <v>1088</v>
      </c>
      <c r="B437" t="s">
        <v>1178</v>
      </c>
      <c r="C437" t="s">
        <v>1179</v>
      </c>
      <c r="D437" s="29"/>
      <c r="E437" s="33"/>
    </row>
    <row r="438" spans="1:5" x14ac:dyDescent="0.25">
      <c r="A438" s="33" t="s">
        <v>1088</v>
      </c>
      <c r="B438" t="s">
        <v>438</v>
      </c>
      <c r="C438" t="s">
        <v>933</v>
      </c>
      <c r="D438" s="29"/>
      <c r="E438" s="33"/>
    </row>
    <row r="439" spans="1:5" x14ac:dyDescent="0.25">
      <c r="A439" s="33" t="s">
        <v>1088</v>
      </c>
      <c r="B439" t="s">
        <v>1142</v>
      </c>
      <c r="C439" t="s">
        <v>1143</v>
      </c>
      <c r="D439" s="29"/>
      <c r="E439" s="33"/>
    </row>
    <row r="440" spans="1:5" x14ac:dyDescent="0.25">
      <c r="A440" s="33" t="s">
        <v>1088</v>
      </c>
      <c r="B440" t="s">
        <v>934</v>
      </c>
      <c r="C440" t="s">
        <v>935</v>
      </c>
      <c r="D440" s="29"/>
      <c r="E440" s="33"/>
    </row>
    <row r="441" spans="1:5" x14ac:dyDescent="0.25">
      <c r="A441" s="33" t="s">
        <v>1088</v>
      </c>
      <c r="B441" t="s">
        <v>1327</v>
      </c>
      <c r="C441" t="s">
        <v>1328</v>
      </c>
      <c r="D441" s="29"/>
      <c r="E441" s="33"/>
    </row>
    <row r="442" spans="1:5" x14ac:dyDescent="0.25">
      <c r="A442" s="33" t="s">
        <v>1088</v>
      </c>
      <c r="B442" t="s">
        <v>1258</v>
      </c>
      <c r="C442" t="s">
        <v>1259</v>
      </c>
      <c r="D442" s="29"/>
      <c r="E442" s="33"/>
    </row>
    <row r="443" spans="1:5" x14ac:dyDescent="0.25">
      <c r="A443" s="33" t="s">
        <v>1088</v>
      </c>
      <c r="B443" t="s">
        <v>1186</v>
      </c>
      <c r="C443" t="s">
        <v>1187</v>
      </c>
      <c r="D443" s="29"/>
      <c r="E443" s="33"/>
    </row>
    <row r="444" spans="1:5" x14ac:dyDescent="0.25">
      <c r="A444" s="33" t="s">
        <v>1088</v>
      </c>
      <c r="B444" t="s">
        <v>1256</v>
      </c>
      <c r="C444" t="s">
        <v>1257</v>
      </c>
      <c r="D444" s="29"/>
      <c r="E444" s="33"/>
    </row>
    <row r="445" spans="1:5" x14ac:dyDescent="0.25">
      <c r="A445" s="33" t="s">
        <v>1088</v>
      </c>
      <c r="B445" t="s">
        <v>1311</v>
      </c>
      <c r="C445" t="s">
        <v>1312</v>
      </c>
      <c r="D445" s="29"/>
      <c r="E445" s="33"/>
    </row>
    <row r="446" spans="1:5" x14ac:dyDescent="0.25">
      <c r="A446" s="33" t="s">
        <v>1088</v>
      </c>
      <c r="B446" t="s">
        <v>439</v>
      </c>
      <c r="C446" t="s">
        <v>936</v>
      </c>
      <c r="D446" s="29"/>
      <c r="E446" s="33"/>
    </row>
    <row r="447" spans="1:5" x14ac:dyDescent="0.25">
      <c r="A447" s="33" t="s">
        <v>1088</v>
      </c>
      <c r="B447" t="s">
        <v>1260</v>
      </c>
      <c r="C447" t="s">
        <v>1261</v>
      </c>
      <c r="D447" s="29"/>
      <c r="E447" s="33"/>
    </row>
    <row r="448" spans="1:5" x14ac:dyDescent="0.25">
      <c r="A448" s="33" t="s">
        <v>1088</v>
      </c>
      <c r="B448" t="s">
        <v>440</v>
      </c>
      <c r="C448" t="s">
        <v>937</v>
      </c>
      <c r="D448" s="29"/>
      <c r="E448" s="33"/>
    </row>
    <row r="449" spans="1:5" x14ac:dyDescent="0.25">
      <c r="A449" s="33" t="s">
        <v>1088</v>
      </c>
      <c r="B449" t="s">
        <v>1248</v>
      </c>
      <c r="C449" t="s">
        <v>1249</v>
      </c>
      <c r="D449" s="29"/>
      <c r="E449" s="33"/>
    </row>
    <row r="450" spans="1:5" x14ac:dyDescent="0.25">
      <c r="A450" s="33" t="s">
        <v>1088</v>
      </c>
      <c r="B450" t="s">
        <v>1321</v>
      </c>
      <c r="C450" t="s">
        <v>1322</v>
      </c>
      <c r="D450" s="29"/>
      <c r="E450" s="33"/>
    </row>
    <row r="451" spans="1:5" x14ac:dyDescent="0.25">
      <c r="A451" s="33" t="s">
        <v>1088</v>
      </c>
      <c r="B451" t="s">
        <v>560</v>
      </c>
      <c r="C451" t="s">
        <v>938</v>
      </c>
      <c r="D451" s="29"/>
      <c r="E451" s="33"/>
    </row>
    <row r="452" spans="1:5" x14ac:dyDescent="0.25">
      <c r="A452" s="33" t="s">
        <v>1088</v>
      </c>
      <c r="B452" t="s">
        <v>1262</v>
      </c>
      <c r="C452" t="s">
        <v>1263</v>
      </c>
      <c r="D452" s="29"/>
      <c r="E452" s="33"/>
    </row>
    <row r="453" spans="1:5" x14ac:dyDescent="0.25">
      <c r="A453" s="33" t="s">
        <v>1088</v>
      </c>
      <c r="B453" t="s">
        <v>561</v>
      </c>
      <c r="C453" t="s">
        <v>939</v>
      </c>
      <c r="D453" s="29"/>
      <c r="E453" s="33"/>
    </row>
    <row r="454" spans="1:5" x14ac:dyDescent="0.25">
      <c r="A454" s="33" t="s">
        <v>1088</v>
      </c>
      <c r="B454" t="s">
        <v>562</v>
      </c>
      <c r="C454" t="s">
        <v>940</v>
      </c>
      <c r="D454" s="29"/>
      <c r="E454" s="33"/>
    </row>
    <row r="455" spans="1:5" x14ac:dyDescent="0.25">
      <c r="A455" s="33" t="s">
        <v>1088</v>
      </c>
      <c r="B455" t="s">
        <v>441</v>
      </c>
      <c r="C455" t="s">
        <v>941</v>
      </c>
      <c r="D455" s="29"/>
      <c r="E455" s="33"/>
    </row>
    <row r="456" spans="1:5" x14ac:dyDescent="0.25">
      <c r="A456" s="33" t="s">
        <v>1088</v>
      </c>
      <c r="B456" t="s">
        <v>1123</v>
      </c>
      <c r="C456" t="s">
        <v>1124</v>
      </c>
      <c r="D456" s="29"/>
      <c r="E456" s="33"/>
    </row>
    <row r="457" spans="1:5" x14ac:dyDescent="0.25">
      <c r="A457" s="33" t="s">
        <v>1088</v>
      </c>
      <c r="B457" t="s">
        <v>1313</v>
      </c>
      <c r="C457" t="s">
        <v>1314</v>
      </c>
      <c r="D457" s="29"/>
      <c r="E457" s="33"/>
    </row>
    <row r="458" spans="1:5" x14ac:dyDescent="0.25">
      <c r="A458" s="33" t="s">
        <v>1088</v>
      </c>
      <c r="B458" t="s">
        <v>442</v>
      </c>
      <c r="C458" t="s">
        <v>942</v>
      </c>
      <c r="D458" s="29"/>
      <c r="E458" s="33"/>
    </row>
    <row r="459" spans="1:5" x14ac:dyDescent="0.25">
      <c r="A459" s="33" t="s">
        <v>1088</v>
      </c>
      <c r="B459" t="s">
        <v>443</v>
      </c>
      <c r="C459" t="s">
        <v>943</v>
      </c>
      <c r="D459" s="29"/>
      <c r="E459" s="33"/>
    </row>
    <row r="460" spans="1:5" x14ac:dyDescent="0.25">
      <c r="A460" s="33" t="s">
        <v>1088</v>
      </c>
      <c r="B460" t="s">
        <v>1115</v>
      </c>
      <c r="C460" t="s">
        <v>1116</v>
      </c>
      <c r="D460" s="29"/>
      <c r="E460" s="33"/>
    </row>
    <row r="461" spans="1:5" x14ac:dyDescent="0.25">
      <c r="A461" s="33" t="s">
        <v>1088</v>
      </c>
      <c r="B461" t="s">
        <v>444</v>
      </c>
      <c r="C461" t="s">
        <v>944</v>
      </c>
      <c r="D461" s="29"/>
      <c r="E461" s="33"/>
    </row>
    <row r="462" spans="1:5" x14ac:dyDescent="0.25">
      <c r="A462" s="33" t="s">
        <v>1088</v>
      </c>
      <c r="B462" t="s">
        <v>445</v>
      </c>
      <c r="C462" t="s">
        <v>945</v>
      </c>
      <c r="D462" s="29"/>
      <c r="E462" s="33"/>
    </row>
    <row r="463" spans="1:5" x14ac:dyDescent="0.25">
      <c r="A463" s="33" t="s">
        <v>1088</v>
      </c>
      <c r="B463" t="s">
        <v>563</v>
      </c>
      <c r="C463" t="s">
        <v>946</v>
      </c>
      <c r="D463" s="29"/>
    </row>
    <row r="464" spans="1:5" x14ac:dyDescent="0.25">
      <c r="A464" s="33" t="s">
        <v>1088</v>
      </c>
      <c r="B464" t="s">
        <v>446</v>
      </c>
      <c r="C464" t="s">
        <v>947</v>
      </c>
      <c r="D464" s="29"/>
    </row>
    <row r="465" spans="1:4" x14ac:dyDescent="0.25">
      <c r="A465" s="33" t="s">
        <v>1088</v>
      </c>
      <c r="B465" t="s">
        <v>447</v>
      </c>
      <c r="C465" t="s">
        <v>948</v>
      </c>
      <c r="D465" s="29"/>
    </row>
    <row r="466" spans="1:4" x14ac:dyDescent="0.25">
      <c r="A466" s="33" t="s">
        <v>1088</v>
      </c>
      <c r="B466" t="s">
        <v>448</v>
      </c>
      <c r="C466" t="s">
        <v>949</v>
      </c>
      <c r="D466" s="29"/>
    </row>
    <row r="467" spans="1:4" x14ac:dyDescent="0.25">
      <c r="A467" s="33" t="s">
        <v>1088</v>
      </c>
      <c r="B467" t="s">
        <v>449</v>
      </c>
      <c r="C467" t="s">
        <v>950</v>
      </c>
      <c r="D467" s="29"/>
    </row>
    <row r="468" spans="1:4" x14ac:dyDescent="0.25">
      <c r="A468" s="33" t="s">
        <v>1088</v>
      </c>
      <c r="B468" t="s">
        <v>1307</v>
      </c>
      <c r="C468" t="s">
        <v>1308</v>
      </c>
      <c r="D468" s="29"/>
    </row>
    <row r="469" spans="1:4" x14ac:dyDescent="0.25">
      <c r="A469" s="33" t="s">
        <v>1088</v>
      </c>
      <c r="B469" t="s">
        <v>450</v>
      </c>
      <c r="C469" t="s">
        <v>951</v>
      </c>
      <c r="D469" s="29"/>
    </row>
    <row r="470" spans="1:4" x14ac:dyDescent="0.25">
      <c r="A470" s="33" t="s">
        <v>1088</v>
      </c>
      <c r="B470" t="s">
        <v>451</v>
      </c>
      <c r="C470" t="s">
        <v>952</v>
      </c>
      <c r="D470" s="29"/>
    </row>
    <row r="471" spans="1:4" x14ac:dyDescent="0.25">
      <c r="A471" s="33" t="s">
        <v>1088</v>
      </c>
      <c r="B471" t="s">
        <v>452</v>
      </c>
      <c r="C471" t="s">
        <v>953</v>
      </c>
      <c r="D471" s="29"/>
    </row>
    <row r="472" spans="1:4" x14ac:dyDescent="0.25">
      <c r="A472" s="33" t="s">
        <v>1088</v>
      </c>
      <c r="B472" t="s">
        <v>453</v>
      </c>
      <c r="C472" t="s">
        <v>954</v>
      </c>
      <c r="D472" s="29"/>
    </row>
    <row r="473" spans="1:4" x14ac:dyDescent="0.25">
      <c r="A473" s="33" t="s">
        <v>1088</v>
      </c>
      <c r="B473" t="s">
        <v>19</v>
      </c>
      <c r="C473" t="s">
        <v>955</v>
      </c>
      <c r="D473" s="29"/>
    </row>
    <row r="474" spans="1:4" x14ac:dyDescent="0.25">
      <c r="A474" s="33" t="s">
        <v>1088</v>
      </c>
      <c r="B474" t="s">
        <v>1095</v>
      </c>
      <c r="C474" t="s">
        <v>1096</v>
      </c>
      <c r="D474" s="29"/>
    </row>
    <row r="475" spans="1:4" x14ac:dyDescent="0.25">
      <c r="A475" s="33" t="s">
        <v>1088</v>
      </c>
      <c r="B475" t="s">
        <v>956</v>
      </c>
      <c r="C475" t="s">
        <v>957</v>
      </c>
      <c r="D475" s="29"/>
    </row>
    <row r="476" spans="1:4" x14ac:dyDescent="0.25">
      <c r="A476" s="33" t="s">
        <v>1088</v>
      </c>
      <c r="B476" t="s">
        <v>1240</v>
      </c>
      <c r="C476" t="s">
        <v>1241</v>
      </c>
      <c r="D476" s="29"/>
    </row>
    <row r="477" spans="1:4" x14ac:dyDescent="0.25">
      <c r="A477" s="33" t="s">
        <v>1088</v>
      </c>
      <c r="B477" t="s">
        <v>454</v>
      </c>
      <c r="C477" t="s">
        <v>958</v>
      </c>
      <c r="D477" s="29"/>
    </row>
    <row r="478" spans="1:4" x14ac:dyDescent="0.25">
      <c r="A478" s="33" t="s">
        <v>1088</v>
      </c>
      <c r="B478" t="s">
        <v>455</v>
      </c>
      <c r="C478" t="s">
        <v>959</v>
      </c>
      <c r="D478" s="29"/>
    </row>
    <row r="479" spans="1:4" x14ac:dyDescent="0.25">
      <c r="A479" s="33" t="s">
        <v>1088</v>
      </c>
      <c r="B479" t="s">
        <v>456</v>
      </c>
      <c r="C479" t="s">
        <v>960</v>
      </c>
      <c r="D479" s="29"/>
    </row>
    <row r="480" spans="1:4" x14ac:dyDescent="0.25">
      <c r="A480" s="33" t="s">
        <v>1088</v>
      </c>
      <c r="B480" t="s">
        <v>457</v>
      </c>
      <c r="C480" t="s">
        <v>961</v>
      </c>
      <c r="D480" s="29"/>
    </row>
    <row r="481" spans="1:5" x14ac:dyDescent="0.25">
      <c r="A481" s="33" t="s">
        <v>1088</v>
      </c>
      <c r="B481" t="s">
        <v>458</v>
      </c>
      <c r="C481" t="s">
        <v>962</v>
      </c>
      <c r="D481" s="29"/>
    </row>
    <row r="482" spans="1:5" x14ac:dyDescent="0.25">
      <c r="A482" s="33" t="s">
        <v>1088</v>
      </c>
      <c r="B482" t="s">
        <v>459</v>
      </c>
      <c r="C482" t="s">
        <v>963</v>
      </c>
      <c r="D482" s="29"/>
    </row>
    <row r="483" spans="1:5" x14ac:dyDescent="0.25">
      <c r="A483" s="33" t="s">
        <v>1088</v>
      </c>
      <c r="B483" t="s">
        <v>460</v>
      </c>
      <c r="C483" t="s">
        <v>964</v>
      </c>
      <c r="D483" s="29"/>
    </row>
    <row r="484" spans="1:5" x14ac:dyDescent="0.25">
      <c r="A484" s="33" t="s">
        <v>1088</v>
      </c>
      <c r="B484" t="s">
        <v>461</v>
      </c>
      <c r="C484" t="s">
        <v>965</v>
      </c>
      <c r="D484" s="29"/>
      <c r="E484" s="30" t="s">
        <v>530</v>
      </c>
    </row>
    <row r="485" spans="1:5" x14ac:dyDescent="0.25">
      <c r="A485" s="33" t="s">
        <v>1088</v>
      </c>
      <c r="B485" t="s">
        <v>462</v>
      </c>
      <c r="C485" t="s">
        <v>966</v>
      </c>
      <c r="D485" s="29"/>
      <c r="E485" s="30" t="s">
        <v>41</v>
      </c>
    </row>
    <row r="486" spans="1:5" x14ac:dyDescent="0.25">
      <c r="A486" s="33" t="s">
        <v>1088</v>
      </c>
      <c r="B486" t="s">
        <v>463</v>
      </c>
      <c r="C486" t="s">
        <v>967</v>
      </c>
      <c r="D486" s="29"/>
      <c r="E486" s="33"/>
    </row>
    <row r="487" spans="1:5" x14ac:dyDescent="0.25">
      <c r="A487" s="33" t="s">
        <v>1088</v>
      </c>
      <c r="B487" t="s">
        <v>464</v>
      </c>
      <c r="C487" t="s">
        <v>968</v>
      </c>
      <c r="D487" s="29"/>
      <c r="E487" s="33"/>
    </row>
    <row r="488" spans="1:5" x14ac:dyDescent="0.25">
      <c r="A488" s="33" t="s">
        <v>1088</v>
      </c>
      <c r="B488" t="s">
        <v>20</v>
      </c>
      <c r="C488" t="s">
        <v>969</v>
      </c>
      <c r="D488" s="29"/>
      <c r="E488" s="33"/>
    </row>
    <row r="489" spans="1:5" x14ac:dyDescent="0.25">
      <c r="A489" s="33" t="s">
        <v>1088</v>
      </c>
      <c r="B489" t="s">
        <v>21</v>
      </c>
      <c r="C489" t="s">
        <v>970</v>
      </c>
      <c r="D489" s="29"/>
      <c r="E489" s="33"/>
    </row>
    <row r="490" spans="1:5" x14ac:dyDescent="0.25">
      <c r="A490" s="33" t="s">
        <v>1088</v>
      </c>
      <c r="B490" t="s">
        <v>465</v>
      </c>
      <c r="C490" t="s">
        <v>971</v>
      </c>
      <c r="D490" s="29"/>
      <c r="E490" s="33"/>
    </row>
    <row r="491" spans="1:5" x14ac:dyDescent="0.25">
      <c r="A491" s="33" t="s">
        <v>1088</v>
      </c>
      <c r="B491" t="s">
        <v>466</v>
      </c>
      <c r="C491" t="s">
        <v>972</v>
      </c>
      <c r="D491" s="29"/>
      <c r="E491" s="33"/>
    </row>
    <row r="492" spans="1:5" x14ac:dyDescent="0.25">
      <c r="A492" s="33" t="s">
        <v>1088</v>
      </c>
      <c r="B492" t="s">
        <v>564</v>
      </c>
      <c r="C492" t="s">
        <v>973</v>
      </c>
      <c r="D492" s="29"/>
      <c r="E492" s="33"/>
    </row>
    <row r="493" spans="1:5" x14ac:dyDescent="0.25">
      <c r="A493" s="33" t="s">
        <v>1088</v>
      </c>
      <c r="B493" t="s">
        <v>1130</v>
      </c>
      <c r="C493" t="s">
        <v>1131</v>
      </c>
      <c r="D493" s="29"/>
      <c r="E493" s="33"/>
    </row>
    <row r="494" spans="1:5" x14ac:dyDescent="0.25">
      <c r="A494" s="33" t="s">
        <v>1088</v>
      </c>
      <c r="B494" t="s">
        <v>1106</v>
      </c>
      <c r="C494" t="s">
        <v>1107</v>
      </c>
      <c r="D494" s="29"/>
      <c r="E494" s="33"/>
    </row>
    <row r="495" spans="1:5" x14ac:dyDescent="0.25">
      <c r="A495" s="33" t="s">
        <v>1088</v>
      </c>
      <c r="B495" t="s">
        <v>974</v>
      </c>
      <c r="C495" t="s">
        <v>975</v>
      </c>
      <c r="D495" s="29"/>
      <c r="E495" s="33"/>
    </row>
    <row r="496" spans="1:5" x14ac:dyDescent="0.25">
      <c r="A496" s="33" t="s">
        <v>1088</v>
      </c>
      <c r="B496" t="s">
        <v>467</v>
      </c>
      <c r="C496" t="s">
        <v>976</v>
      </c>
      <c r="D496" s="29"/>
      <c r="E496" s="33"/>
    </row>
    <row r="497" spans="1:5" x14ac:dyDescent="0.25">
      <c r="A497" s="33" t="s">
        <v>1088</v>
      </c>
      <c r="B497" t="s">
        <v>565</v>
      </c>
      <c r="C497" t="s">
        <v>977</v>
      </c>
      <c r="D497" s="29"/>
      <c r="E497" s="33"/>
    </row>
    <row r="498" spans="1:5" x14ac:dyDescent="0.25">
      <c r="A498" s="33" t="s">
        <v>1088</v>
      </c>
      <c r="B498" t="s">
        <v>468</v>
      </c>
      <c r="C498" t="s">
        <v>978</v>
      </c>
      <c r="D498" s="29"/>
      <c r="E498" s="33"/>
    </row>
    <row r="499" spans="1:5" x14ac:dyDescent="0.25">
      <c r="A499" s="33" t="s">
        <v>1088</v>
      </c>
      <c r="B499" t="s">
        <v>469</v>
      </c>
      <c r="C499" t="s">
        <v>979</v>
      </c>
      <c r="D499" s="29"/>
      <c r="E499" s="33"/>
    </row>
    <row r="500" spans="1:5" x14ac:dyDescent="0.25">
      <c r="A500" s="33" t="s">
        <v>1088</v>
      </c>
      <c r="B500" t="s">
        <v>470</v>
      </c>
      <c r="C500" t="s">
        <v>980</v>
      </c>
      <c r="D500" s="29"/>
      <c r="E500" s="33"/>
    </row>
    <row r="501" spans="1:5" x14ac:dyDescent="0.25">
      <c r="A501" s="33" t="s">
        <v>1088</v>
      </c>
      <c r="B501" t="s">
        <v>471</v>
      </c>
      <c r="C501" t="s">
        <v>981</v>
      </c>
      <c r="D501" s="29"/>
      <c r="E501" s="33"/>
    </row>
    <row r="502" spans="1:5" x14ac:dyDescent="0.25">
      <c r="A502" s="33" t="s">
        <v>1088</v>
      </c>
      <c r="B502" t="s">
        <v>472</v>
      </c>
      <c r="C502" t="s">
        <v>982</v>
      </c>
      <c r="D502" s="29"/>
      <c r="E502" s="33"/>
    </row>
    <row r="503" spans="1:5" x14ac:dyDescent="0.25">
      <c r="A503" s="33" t="s">
        <v>1088</v>
      </c>
      <c r="B503" t="s">
        <v>473</v>
      </c>
      <c r="C503" t="s">
        <v>983</v>
      </c>
      <c r="D503" s="29"/>
      <c r="E503" s="33"/>
    </row>
    <row r="504" spans="1:5" x14ac:dyDescent="0.25">
      <c r="A504" s="33" t="s">
        <v>1088</v>
      </c>
      <c r="B504" t="s">
        <v>474</v>
      </c>
      <c r="C504" t="s">
        <v>984</v>
      </c>
      <c r="D504" s="29"/>
      <c r="E504" s="33"/>
    </row>
    <row r="505" spans="1:5" x14ac:dyDescent="0.25">
      <c r="A505" s="33" t="s">
        <v>1088</v>
      </c>
      <c r="B505" t="s">
        <v>475</v>
      </c>
      <c r="C505" t="s">
        <v>985</v>
      </c>
      <c r="D505" s="29"/>
      <c r="E505" s="33"/>
    </row>
    <row r="506" spans="1:5" x14ac:dyDescent="0.25">
      <c r="A506" s="33" t="s">
        <v>1088</v>
      </c>
      <c r="B506" t="s">
        <v>476</v>
      </c>
      <c r="C506" t="s">
        <v>986</v>
      </c>
      <c r="D506" s="29"/>
      <c r="E506" s="33"/>
    </row>
    <row r="507" spans="1:5" x14ac:dyDescent="0.25">
      <c r="A507" s="33" t="s">
        <v>1088</v>
      </c>
      <c r="B507" t="s">
        <v>477</v>
      </c>
      <c r="C507" t="s">
        <v>987</v>
      </c>
      <c r="D507" s="29"/>
      <c r="E507" s="33"/>
    </row>
    <row r="508" spans="1:5" x14ac:dyDescent="0.25">
      <c r="A508" s="33" t="s">
        <v>1088</v>
      </c>
      <c r="B508" t="s">
        <v>566</v>
      </c>
      <c r="C508" t="s">
        <v>988</v>
      </c>
      <c r="D508" s="29"/>
      <c r="E508" s="33"/>
    </row>
    <row r="509" spans="1:5" x14ac:dyDescent="0.25">
      <c r="A509" s="33" t="s">
        <v>1088</v>
      </c>
      <c r="B509" t="s">
        <v>989</v>
      </c>
      <c r="C509" t="s">
        <v>990</v>
      </c>
      <c r="D509" s="29"/>
      <c r="E509" s="33"/>
    </row>
    <row r="510" spans="1:5" x14ac:dyDescent="0.25">
      <c r="A510" s="33" t="s">
        <v>1088</v>
      </c>
      <c r="B510" t="s">
        <v>478</v>
      </c>
      <c r="C510" t="s">
        <v>991</v>
      </c>
      <c r="D510" s="29"/>
      <c r="E510" s="33"/>
    </row>
    <row r="511" spans="1:5" x14ac:dyDescent="0.25">
      <c r="A511" s="33" t="s">
        <v>1088</v>
      </c>
      <c r="B511" t="s">
        <v>992</v>
      </c>
      <c r="C511" t="s">
        <v>993</v>
      </c>
      <c r="D511" s="29"/>
      <c r="E511" s="33"/>
    </row>
    <row r="512" spans="1:5" x14ac:dyDescent="0.25">
      <c r="A512" s="33" t="s">
        <v>1088</v>
      </c>
      <c r="B512" t="s">
        <v>994</v>
      </c>
      <c r="C512" t="s">
        <v>995</v>
      </c>
      <c r="D512" s="29"/>
      <c r="E512" s="33"/>
    </row>
    <row r="513" spans="1:5" x14ac:dyDescent="0.25">
      <c r="A513" s="33" t="s">
        <v>1088</v>
      </c>
      <c r="B513" t="s">
        <v>1194</v>
      </c>
      <c r="C513" t="s">
        <v>1195</v>
      </c>
      <c r="D513" s="29"/>
      <c r="E513" s="33"/>
    </row>
    <row r="514" spans="1:5" x14ac:dyDescent="0.25">
      <c r="A514" s="33" t="s">
        <v>1088</v>
      </c>
      <c r="B514" t="s">
        <v>1166</v>
      </c>
      <c r="C514" t="s">
        <v>1167</v>
      </c>
      <c r="D514" s="29"/>
      <c r="E514" s="33"/>
    </row>
    <row r="515" spans="1:5" x14ac:dyDescent="0.25">
      <c r="A515" s="33" t="s">
        <v>1088</v>
      </c>
      <c r="B515" t="s">
        <v>1220</v>
      </c>
      <c r="C515" t="s">
        <v>1221</v>
      </c>
      <c r="D515" s="29"/>
      <c r="E515" s="33"/>
    </row>
    <row r="516" spans="1:5" x14ac:dyDescent="0.25">
      <c r="A516" s="33" t="s">
        <v>1088</v>
      </c>
      <c r="B516" t="s">
        <v>1097</v>
      </c>
      <c r="C516" t="s">
        <v>1098</v>
      </c>
      <c r="D516" s="29"/>
      <c r="E516" s="33"/>
    </row>
    <row r="517" spans="1:5" x14ac:dyDescent="0.25">
      <c r="A517" s="33" t="s">
        <v>1088</v>
      </c>
      <c r="B517" t="s">
        <v>1172</v>
      </c>
      <c r="C517" t="s">
        <v>1173</v>
      </c>
      <c r="D517" s="29"/>
      <c r="E517" s="33"/>
    </row>
    <row r="518" spans="1:5" x14ac:dyDescent="0.25">
      <c r="A518" s="33" t="s">
        <v>1088</v>
      </c>
      <c r="B518" t="s">
        <v>479</v>
      </c>
      <c r="C518" t="s">
        <v>996</v>
      </c>
      <c r="D518" s="29"/>
      <c r="E518" s="33"/>
    </row>
    <row r="519" spans="1:5" x14ac:dyDescent="0.25">
      <c r="A519" s="33" t="s">
        <v>1088</v>
      </c>
      <c r="B519" t="s">
        <v>1110</v>
      </c>
      <c r="C519" t="s">
        <v>1111</v>
      </c>
      <c r="D519" s="29"/>
      <c r="E519" s="33"/>
    </row>
    <row r="520" spans="1:5" x14ac:dyDescent="0.25">
      <c r="A520" s="33" t="s">
        <v>1088</v>
      </c>
      <c r="B520" t="s">
        <v>480</v>
      </c>
      <c r="C520" t="s">
        <v>997</v>
      </c>
      <c r="D520" s="29"/>
      <c r="E520" s="33"/>
    </row>
    <row r="521" spans="1:5" x14ac:dyDescent="0.25">
      <c r="A521" s="33" t="s">
        <v>1088</v>
      </c>
      <c r="B521" t="s">
        <v>1264</v>
      </c>
      <c r="C521" t="s">
        <v>1265</v>
      </c>
      <c r="D521" s="29"/>
      <c r="E521" s="33"/>
    </row>
    <row r="522" spans="1:5" x14ac:dyDescent="0.25">
      <c r="A522" s="33" t="s">
        <v>1088</v>
      </c>
      <c r="B522" t="s">
        <v>567</v>
      </c>
      <c r="C522" t="s">
        <v>998</v>
      </c>
      <c r="D522" s="29"/>
      <c r="E522" s="33"/>
    </row>
    <row r="523" spans="1:5" x14ac:dyDescent="0.25">
      <c r="A523" s="33" t="s">
        <v>1088</v>
      </c>
      <c r="B523" t="s">
        <v>481</v>
      </c>
      <c r="C523" t="s">
        <v>999</v>
      </c>
      <c r="D523" s="29"/>
      <c r="E523" s="33"/>
    </row>
    <row r="524" spans="1:5" x14ac:dyDescent="0.25">
      <c r="A524" s="33" t="s">
        <v>1088</v>
      </c>
      <c r="B524" t="s">
        <v>482</v>
      </c>
      <c r="C524" t="s">
        <v>1000</v>
      </c>
      <c r="D524" s="29"/>
      <c r="E524" s="33"/>
    </row>
    <row r="525" spans="1:5" x14ac:dyDescent="0.25">
      <c r="A525" s="33" t="s">
        <v>1088</v>
      </c>
      <c r="B525" t="s">
        <v>483</v>
      </c>
      <c r="C525" t="s">
        <v>1001</v>
      </c>
      <c r="D525" s="29"/>
      <c r="E525" s="33"/>
    </row>
    <row r="526" spans="1:5" x14ac:dyDescent="0.25">
      <c r="A526" s="33" t="s">
        <v>1088</v>
      </c>
      <c r="B526" t="s">
        <v>484</v>
      </c>
      <c r="C526" t="s">
        <v>1002</v>
      </c>
      <c r="D526" s="29"/>
      <c r="E526" s="33"/>
    </row>
    <row r="527" spans="1:5" x14ac:dyDescent="0.25">
      <c r="A527" s="33" t="s">
        <v>1088</v>
      </c>
      <c r="B527" t="s">
        <v>485</v>
      </c>
      <c r="C527" t="s">
        <v>1003</v>
      </c>
      <c r="D527" s="29"/>
      <c r="E527" s="33"/>
    </row>
    <row r="528" spans="1:5" x14ac:dyDescent="0.25">
      <c r="A528" s="33" t="s">
        <v>1088</v>
      </c>
      <c r="B528" t="s">
        <v>568</v>
      </c>
      <c r="C528" t="s">
        <v>1004</v>
      </c>
      <c r="D528" s="29"/>
      <c r="E528" s="33"/>
    </row>
    <row r="529" spans="1:5" x14ac:dyDescent="0.25">
      <c r="A529" s="33" t="s">
        <v>1088</v>
      </c>
      <c r="B529" t="s">
        <v>22</v>
      </c>
      <c r="C529" t="s">
        <v>1005</v>
      </c>
      <c r="D529" s="29"/>
      <c r="E529" s="33"/>
    </row>
    <row r="530" spans="1:5" x14ac:dyDescent="0.25">
      <c r="A530" s="33" t="s">
        <v>1088</v>
      </c>
      <c r="B530" t="s">
        <v>486</v>
      </c>
      <c r="C530" t="s">
        <v>1006</v>
      </c>
      <c r="D530" s="29"/>
      <c r="E530" s="33"/>
    </row>
    <row r="531" spans="1:5" x14ac:dyDescent="0.25">
      <c r="A531" s="33" t="s">
        <v>1088</v>
      </c>
      <c r="B531" t="s">
        <v>487</v>
      </c>
      <c r="C531" t="s">
        <v>1007</v>
      </c>
      <c r="D531" s="29"/>
      <c r="E531" s="33"/>
    </row>
    <row r="532" spans="1:5" x14ac:dyDescent="0.25">
      <c r="A532" s="33" t="s">
        <v>1088</v>
      </c>
      <c r="B532" t="s">
        <v>488</v>
      </c>
      <c r="C532" t="s">
        <v>1008</v>
      </c>
      <c r="D532" s="29"/>
      <c r="E532" s="33"/>
    </row>
    <row r="533" spans="1:5" x14ac:dyDescent="0.25">
      <c r="A533" s="33" t="s">
        <v>1088</v>
      </c>
      <c r="B533" t="s">
        <v>489</v>
      </c>
      <c r="C533" t="s">
        <v>1009</v>
      </c>
      <c r="D533" s="29"/>
      <c r="E533" s="33"/>
    </row>
    <row r="534" spans="1:5" x14ac:dyDescent="0.25">
      <c r="A534" s="33" t="s">
        <v>1088</v>
      </c>
      <c r="B534" t="s">
        <v>490</v>
      </c>
      <c r="C534" t="s">
        <v>1010</v>
      </c>
      <c r="D534" s="29"/>
      <c r="E534" s="33"/>
    </row>
    <row r="535" spans="1:5" x14ac:dyDescent="0.25">
      <c r="A535" s="33" t="s">
        <v>1088</v>
      </c>
      <c r="B535" t="s">
        <v>491</v>
      </c>
      <c r="C535" t="s">
        <v>1011</v>
      </c>
      <c r="D535" s="29"/>
      <c r="E535" s="33"/>
    </row>
    <row r="536" spans="1:5" x14ac:dyDescent="0.25">
      <c r="A536" s="33" t="s">
        <v>1088</v>
      </c>
      <c r="B536" t="s">
        <v>492</v>
      </c>
      <c r="C536" t="s">
        <v>1012</v>
      </c>
      <c r="D536" s="29"/>
      <c r="E536" s="33"/>
    </row>
    <row r="537" spans="1:5" x14ac:dyDescent="0.25">
      <c r="A537" s="33" t="s">
        <v>1088</v>
      </c>
      <c r="B537" t="s">
        <v>1170</v>
      </c>
      <c r="C537" t="s">
        <v>1171</v>
      </c>
      <c r="D537" s="29"/>
      <c r="E537" s="33"/>
    </row>
    <row r="538" spans="1:5" x14ac:dyDescent="0.25">
      <c r="A538" s="33" t="s">
        <v>1088</v>
      </c>
      <c r="B538" t="s">
        <v>493</v>
      </c>
      <c r="C538" t="s">
        <v>1013</v>
      </c>
      <c r="D538" s="29"/>
      <c r="E538" s="33"/>
    </row>
    <row r="539" spans="1:5" x14ac:dyDescent="0.25">
      <c r="A539" s="33" t="s">
        <v>1088</v>
      </c>
      <c r="B539" t="s">
        <v>494</v>
      </c>
      <c r="C539" t="s">
        <v>1014</v>
      </c>
      <c r="D539" s="29"/>
      <c r="E539" s="33"/>
    </row>
    <row r="540" spans="1:5" x14ac:dyDescent="0.25">
      <c r="A540" s="33" t="s">
        <v>1088</v>
      </c>
      <c r="B540" t="s">
        <v>23</v>
      </c>
      <c r="C540" t="s">
        <v>1015</v>
      </c>
      <c r="D540" s="29"/>
      <c r="E540" s="33"/>
    </row>
    <row r="541" spans="1:5" x14ac:dyDescent="0.25">
      <c r="A541" s="33" t="s">
        <v>1088</v>
      </c>
      <c r="B541" t="s">
        <v>495</v>
      </c>
      <c r="C541" t="s">
        <v>1016</v>
      </c>
      <c r="D541" s="29"/>
      <c r="E541" s="33"/>
    </row>
    <row r="542" spans="1:5" x14ac:dyDescent="0.25">
      <c r="A542" s="33" t="s">
        <v>1088</v>
      </c>
      <c r="B542" t="s">
        <v>569</v>
      </c>
      <c r="C542" t="s">
        <v>1017</v>
      </c>
      <c r="D542" s="29"/>
      <c r="E542" s="33"/>
    </row>
    <row r="543" spans="1:5" x14ac:dyDescent="0.25">
      <c r="A543" s="33" t="s">
        <v>1088</v>
      </c>
      <c r="B543" t="s">
        <v>496</v>
      </c>
      <c r="C543" t="s">
        <v>1018</v>
      </c>
      <c r="D543" s="29"/>
      <c r="E543" s="33"/>
    </row>
    <row r="544" spans="1:5" x14ac:dyDescent="0.25">
      <c r="A544" s="33" t="s">
        <v>1088</v>
      </c>
      <c r="B544" t="s">
        <v>497</v>
      </c>
      <c r="C544" t="s">
        <v>1019</v>
      </c>
      <c r="D544" s="29"/>
      <c r="E544" s="33"/>
    </row>
    <row r="545" spans="1:5" x14ac:dyDescent="0.25">
      <c r="A545" s="33" t="s">
        <v>1088</v>
      </c>
      <c r="B545" t="s">
        <v>498</v>
      </c>
      <c r="C545" t="s">
        <v>1020</v>
      </c>
      <c r="D545" s="29"/>
      <c r="E545" s="33"/>
    </row>
    <row r="546" spans="1:5" x14ac:dyDescent="0.25">
      <c r="A546" s="33" t="s">
        <v>1088</v>
      </c>
      <c r="B546" t="s">
        <v>1333</v>
      </c>
      <c r="C546" t="s">
        <v>1334</v>
      </c>
      <c r="D546" s="29"/>
      <c r="E546" s="33"/>
    </row>
    <row r="547" spans="1:5" x14ac:dyDescent="0.25">
      <c r="A547" s="33" t="s">
        <v>1088</v>
      </c>
      <c r="B547" t="s">
        <v>499</v>
      </c>
      <c r="C547" t="s">
        <v>1021</v>
      </c>
      <c r="D547" s="29"/>
      <c r="E547" s="33"/>
    </row>
    <row r="548" spans="1:5" x14ac:dyDescent="0.25">
      <c r="A548" s="33" t="s">
        <v>1088</v>
      </c>
      <c r="B548" t="s">
        <v>500</v>
      </c>
      <c r="C548" t="s">
        <v>915</v>
      </c>
      <c r="D548" s="29"/>
      <c r="E548" s="33"/>
    </row>
    <row r="549" spans="1:5" x14ac:dyDescent="0.25">
      <c r="A549" s="33" t="s">
        <v>1088</v>
      </c>
      <c r="B549" t="s">
        <v>501</v>
      </c>
      <c r="C549" t="s">
        <v>1022</v>
      </c>
      <c r="D549" s="29"/>
      <c r="E549" s="33"/>
    </row>
    <row r="550" spans="1:5" x14ac:dyDescent="0.25">
      <c r="A550" s="33" t="s">
        <v>1088</v>
      </c>
      <c r="B550" t="s">
        <v>24</v>
      </c>
      <c r="C550" t="s">
        <v>1023</v>
      </c>
      <c r="D550" s="29"/>
      <c r="E550" s="33"/>
    </row>
    <row r="551" spans="1:5" x14ac:dyDescent="0.25">
      <c r="A551" s="33" t="s">
        <v>1088</v>
      </c>
      <c r="B551" t="s">
        <v>507</v>
      </c>
      <c r="C551" t="s">
        <v>1024</v>
      </c>
      <c r="D551" s="29"/>
      <c r="E551" s="33"/>
    </row>
    <row r="552" spans="1:5" x14ac:dyDescent="0.25">
      <c r="A552" s="33" t="s">
        <v>1088</v>
      </c>
      <c r="B552" t="s">
        <v>508</v>
      </c>
      <c r="C552" t="s">
        <v>1025</v>
      </c>
      <c r="D552" s="29"/>
      <c r="E552" s="33"/>
    </row>
    <row r="553" spans="1:5" x14ac:dyDescent="0.25">
      <c r="A553" s="33" t="s">
        <v>1088</v>
      </c>
      <c r="B553" t="s">
        <v>509</v>
      </c>
      <c r="C553" t="s">
        <v>1026</v>
      </c>
      <c r="D553" s="29"/>
      <c r="E553" s="33"/>
    </row>
    <row r="554" spans="1:5" x14ac:dyDescent="0.25">
      <c r="A554" s="33" t="s">
        <v>1088</v>
      </c>
      <c r="B554" t="s">
        <v>25</v>
      </c>
      <c r="C554" t="s">
        <v>1027</v>
      </c>
      <c r="D554" s="29"/>
      <c r="E554" s="33"/>
    </row>
    <row r="555" spans="1:5" x14ac:dyDescent="0.25">
      <c r="A555" s="33" t="s">
        <v>1088</v>
      </c>
      <c r="B555" t="s">
        <v>510</v>
      </c>
      <c r="C555" t="s">
        <v>1028</v>
      </c>
      <c r="D555" s="29"/>
      <c r="E555" s="33"/>
    </row>
    <row r="556" spans="1:5" x14ac:dyDescent="0.25">
      <c r="A556" s="33" t="s">
        <v>1088</v>
      </c>
      <c r="B556" t="s">
        <v>511</v>
      </c>
      <c r="C556" t="s">
        <v>1029</v>
      </c>
      <c r="D556" s="29"/>
      <c r="E556" s="33"/>
    </row>
    <row r="557" spans="1:5" x14ac:dyDescent="0.25">
      <c r="A557" s="33" t="s">
        <v>1088</v>
      </c>
      <c r="B557" t="s">
        <v>1140</v>
      </c>
      <c r="C557" t="s">
        <v>1141</v>
      </c>
      <c r="D557" s="29"/>
      <c r="E557" s="33"/>
    </row>
    <row r="558" spans="1:5" x14ac:dyDescent="0.25">
      <c r="A558" s="33" t="s">
        <v>1088</v>
      </c>
      <c r="B558" t="s">
        <v>512</v>
      </c>
      <c r="C558" t="s">
        <v>1030</v>
      </c>
      <c r="D558" s="29"/>
      <c r="E558" s="33"/>
    </row>
    <row r="559" spans="1:5" x14ac:dyDescent="0.25">
      <c r="A559" s="33" t="s">
        <v>1088</v>
      </c>
      <c r="B559" t="s">
        <v>513</v>
      </c>
      <c r="C559" t="s">
        <v>1031</v>
      </c>
      <c r="D559" s="29"/>
      <c r="E559" s="33"/>
    </row>
    <row r="560" spans="1:5" x14ac:dyDescent="0.25">
      <c r="A560" s="33" t="s">
        <v>1088</v>
      </c>
      <c r="B560" t="s">
        <v>570</v>
      </c>
      <c r="C560" t="s">
        <v>1032</v>
      </c>
      <c r="D560" s="29"/>
      <c r="E560" s="33"/>
    </row>
    <row r="561" spans="1:5" x14ac:dyDescent="0.25">
      <c r="A561" s="33" t="s">
        <v>1088</v>
      </c>
      <c r="B561" t="s">
        <v>514</v>
      </c>
      <c r="C561" t="s">
        <v>1033</v>
      </c>
      <c r="D561" s="29"/>
      <c r="E561" s="33"/>
    </row>
    <row r="562" spans="1:5" x14ac:dyDescent="0.25">
      <c r="A562" s="33" t="s">
        <v>1088</v>
      </c>
      <c r="B562" t="s">
        <v>515</v>
      </c>
      <c r="C562" t="s">
        <v>1034</v>
      </c>
      <c r="D562" s="29"/>
      <c r="E562" s="33"/>
    </row>
    <row r="563" spans="1:5" x14ac:dyDescent="0.25">
      <c r="A563" s="33" t="s">
        <v>1088</v>
      </c>
      <c r="B563" t="s">
        <v>0</v>
      </c>
      <c r="C563" t="s">
        <v>1035</v>
      </c>
      <c r="D563" s="34"/>
      <c r="E563" s="33"/>
    </row>
    <row r="564" spans="1:5" x14ac:dyDescent="0.25">
      <c r="A564" s="33" t="s">
        <v>1088</v>
      </c>
      <c r="B564" t="s">
        <v>1</v>
      </c>
      <c r="C564" t="s">
        <v>1036</v>
      </c>
      <c r="D564" s="29"/>
      <c r="E564" s="33"/>
    </row>
    <row r="565" spans="1:5" x14ac:dyDescent="0.25">
      <c r="A565" s="33" t="s">
        <v>1088</v>
      </c>
      <c r="B565" t="s">
        <v>2</v>
      </c>
      <c r="C565" t="s">
        <v>1037</v>
      </c>
      <c r="D565" s="29"/>
      <c r="E565" s="33"/>
    </row>
    <row r="566" spans="1:5" x14ac:dyDescent="0.25">
      <c r="A566" s="33" t="s">
        <v>1088</v>
      </c>
      <c r="B566" t="s">
        <v>3</v>
      </c>
      <c r="C566" t="s">
        <v>1038</v>
      </c>
      <c r="D566" s="29"/>
      <c r="E566" s="33"/>
    </row>
    <row r="567" spans="1:5" x14ac:dyDescent="0.25">
      <c r="A567" s="33" t="s">
        <v>1088</v>
      </c>
      <c r="B567" t="s">
        <v>4</v>
      </c>
      <c r="C567" t="s">
        <v>1039</v>
      </c>
      <c r="D567" s="29"/>
      <c r="E567" s="33"/>
    </row>
    <row r="568" spans="1:5" x14ac:dyDescent="0.25">
      <c r="A568" s="33" t="s">
        <v>1088</v>
      </c>
      <c r="B568" t="s">
        <v>5</v>
      </c>
      <c r="C568" t="s">
        <v>1040</v>
      </c>
      <c r="D568" s="29"/>
      <c r="E568" s="33"/>
    </row>
    <row r="569" spans="1:5" x14ac:dyDescent="0.25">
      <c r="A569" s="33" t="s">
        <v>1088</v>
      </c>
      <c r="B569" t="s">
        <v>288</v>
      </c>
      <c r="C569" t="s">
        <v>1041</v>
      </c>
      <c r="D569" s="29"/>
      <c r="E569" s="33"/>
    </row>
    <row r="570" spans="1:5" x14ac:dyDescent="0.25">
      <c r="A570" s="33" t="s">
        <v>1088</v>
      </c>
      <c r="B570" t="s">
        <v>571</v>
      </c>
      <c r="C570" t="s">
        <v>1042</v>
      </c>
      <c r="D570" s="29"/>
      <c r="E570" s="33"/>
    </row>
    <row r="571" spans="1:5" x14ac:dyDescent="0.25">
      <c r="A571" s="33" t="s">
        <v>1088</v>
      </c>
      <c r="B571" t="s">
        <v>6</v>
      </c>
      <c r="C571" t="s">
        <v>1043</v>
      </c>
      <c r="D571" s="29"/>
      <c r="E571" s="33"/>
    </row>
    <row r="572" spans="1:5" x14ac:dyDescent="0.25">
      <c r="A572" s="33" t="s">
        <v>1088</v>
      </c>
      <c r="B572" t="s">
        <v>572</v>
      </c>
      <c r="C572" t="s">
        <v>1044</v>
      </c>
      <c r="D572" s="29"/>
      <c r="E572" s="33"/>
    </row>
    <row r="573" spans="1:5" x14ac:dyDescent="0.25">
      <c r="A573" s="33" t="s">
        <v>1088</v>
      </c>
      <c r="B573" t="s">
        <v>26</v>
      </c>
      <c r="C573" t="s">
        <v>1068</v>
      </c>
      <c r="D573" s="29"/>
      <c r="E573" s="33"/>
    </row>
    <row r="574" spans="1:5" x14ac:dyDescent="0.25">
      <c r="A574" s="33" t="s">
        <v>1088</v>
      </c>
      <c r="B574" t="s">
        <v>27</v>
      </c>
      <c r="C574" t="s">
        <v>1069</v>
      </c>
      <c r="D574" s="29"/>
      <c r="E574" s="33"/>
    </row>
    <row r="575" spans="1:5" x14ac:dyDescent="0.25">
      <c r="A575" s="33" t="s">
        <v>1088</v>
      </c>
      <c r="B575" t="s">
        <v>1077</v>
      </c>
      <c r="C575" t="s">
        <v>1089</v>
      </c>
      <c r="D575" s="29"/>
      <c r="E575" s="33"/>
    </row>
    <row r="576" spans="1:5" x14ac:dyDescent="0.25">
      <c r="A576" s="33" t="s">
        <v>1088</v>
      </c>
      <c r="B576" t="s">
        <v>28</v>
      </c>
      <c r="C576" t="s">
        <v>1070</v>
      </c>
      <c r="D576" s="29"/>
      <c r="E576" s="33"/>
    </row>
    <row r="577" spans="1:5" x14ac:dyDescent="0.25">
      <c r="A577" s="33" t="s">
        <v>1088</v>
      </c>
      <c r="B577" t="s">
        <v>29</v>
      </c>
      <c r="C577" t="s">
        <v>1071</v>
      </c>
      <c r="D577" s="29"/>
      <c r="E577" s="33"/>
    </row>
    <row r="578" spans="1:5" x14ac:dyDescent="0.25">
      <c r="A578" s="33" t="s">
        <v>1088</v>
      </c>
      <c r="B578" t="s">
        <v>59</v>
      </c>
      <c r="C578" t="s">
        <v>1072</v>
      </c>
      <c r="D578" s="29"/>
      <c r="E578" s="33"/>
    </row>
    <row r="579" spans="1:5" x14ac:dyDescent="0.25">
      <c r="A579" s="33" t="s">
        <v>1088</v>
      </c>
      <c r="B579" t="s">
        <v>60</v>
      </c>
      <c r="C579" t="s">
        <v>1073</v>
      </c>
      <c r="D579" s="29"/>
      <c r="E579" s="33"/>
    </row>
    <row r="580" spans="1:5" x14ac:dyDescent="0.25">
      <c r="A580" s="33" t="s">
        <v>1088</v>
      </c>
      <c r="B580" t="s">
        <v>287</v>
      </c>
      <c r="C580" t="s">
        <v>1074</v>
      </c>
      <c r="D580" s="29"/>
      <c r="E580" s="33"/>
    </row>
    <row r="581" spans="1:5" x14ac:dyDescent="0.25">
      <c r="A581" s="33" t="s">
        <v>1088</v>
      </c>
      <c r="B581" t="s">
        <v>1127</v>
      </c>
      <c r="C581" t="s">
        <v>1128</v>
      </c>
      <c r="D581" s="29"/>
      <c r="E581" s="33"/>
    </row>
    <row r="582" spans="1:5" x14ac:dyDescent="0.25">
      <c r="A582" s="33" t="s">
        <v>1088</v>
      </c>
      <c r="B582" t="s">
        <v>573</v>
      </c>
      <c r="C582" t="s">
        <v>1075</v>
      </c>
      <c r="D582" s="29"/>
      <c r="E582" s="33"/>
    </row>
    <row r="583" spans="1:5" x14ac:dyDescent="0.25">
      <c r="A583" s="33" t="s">
        <v>1088</v>
      </c>
      <c r="B583" t="s">
        <v>30</v>
      </c>
      <c r="C583" t="s">
        <v>1052</v>
      </c>
      <c r="D583" s="29"/>
      <c r="E583" s="33"/>
    </row>
    <row r="584" spans="1:5" x14ac:dyDescent="0.25">
      <c r="A584" s="33" t="s">
        <v>1088</v>
      </c>
      <c r="B584" t="s">
        <v>1151</v>
      </c>
      <c r="C584" t="s">
        <v>1152</v>
      </c>
      <c r="D584" s="29"/>
      <c r="E584" s="33"/>
    </row>
    <row r="585" spans="1:5" x14ac:dyDescent="0.25">
      <c r="A585" s="33" t="s">
        <v>1088</v>
      </c>
      <c r="B585" t="s">
        <v>1214</v>
      </c>
      <c r="C585" t="s">
        <v>1215</v>
      </c>
      <c r="D585" s="29"/>
      <c r="E585" s="33"/>
    </row>
    <row r="586" spans="1:5" x14ac:dyDescent="0.25">
      <c r="A586" s="33" t="s">
        <v>1088</v>
      </c>
      <c r="B586" t="s">
        <v>286</v>
      </c>
      <c r="C586" t="s">
        <v>1053</v>
      </c>
      <c r="D586" s="29"/>
      <c r="E586" s="33"/>
    </row>
    <row r="587" spans="1:5" x14ac:dyDescent="0.25">
      <c r="A587" s="33" t="s">
        <v>1088</v>
      </c>
      <c r="B587" t="s">
        <v>1216</v>
      </c>
      <c r="C587" t="s">
        <v>1217</v>
      </c>
      <c r="D587" s="29"/>
      <c r="E587" s="33"/>
    </row>
    <row r="588" spans="1:5" x14ac:dyDescent="0.25">
      <c r="A588" s="33" t="s">
        <v>1088</v>
      </c>
      <c r="B588" t="s">
        <v>285</v>
      </c>
      <c r="C588" t="s">
        <v>1054</v>
      </c>
      <c r="D588" s="29"/>
      <c r="E588" s="33"/>
    </row>
    <row r="589" spans="1:5" x14ac:dyDescent="0.25">
      <c r="A589" s="33" t="s">
        <v>1088</v>
      </c>
      <c r="B589" t="s">
        <v>574</v>
      </c>
      <c r="C589" t="s">
        <v>1055</v>
      </c>
      <c r="D589" s="29"/>
      <c r="E589" s="33"/>
    </row>
    <row r="590" spans="1:5" x14ac:dyDescent="0.25">
      <c r="A590" s="33" t="s">
        <v>1088</v>
      </c>
      <c r="B590" t="s">
        <v>284</v>
      </c>
      <c r="C590" t="s">
        <v>1056</v>
      </c>
      <c r="D590" s="29"/>
      <c r="E590" s="33"/>
    </row>
    <row r="591" spans="1:5" x14ac:dyDescent="0.25">
      <c r="A591" s="33" t="s">
        <v>1088</v>
      </c>
      <c r="B591" t="s">
        <v>283</v>
      </c>
      <c r="C591" t="s">
        <v>1057</v>
      </c>
      <c r="D591" s="29"/>
      <c r="E591" s="33"/>
    </row>
    <row r="592" spans="1:5" x14ac:dyDescent="0.25">
      <c r="A592" s="33" t="s">
        <v>1088</v>
      </c>
      <c r="B592" t="s">
        <v>31</v>
      </c>
      <c r="C592" t="s">
        <v>1058</v>
      </c>
      <c r="D592" s="29"/>
      <c r="E592" s="33"/>
    </row>
    <row r="593" spans="1:5" x14ac:dyDescent="0.25">
      <c r="A593" s="33" t="s">
        <v>1088</v>
      </c>
      <c r="B593" t="s">
        <v>32</v>
      </c>
      <c r="C593" t="s">
        <v>1059</v>
      </c>
      <c r="D593" s="29"/>
      <c r="E593" s="33"/>
    </row>
    <row r="594" spans="1:5" x14ac:dyDescent="0.25">
      <c r="A594" s="33" t="s">
        <v>1088</v>
      </c>
      <c r="B594" t="s">
        <v>33</v>
      </c>
      <c r="C594" t="s">
        <v>1060</v>
      </c>
      <c r="D594" s="29"/>
      <c r="E594" s="33"/>
    </row>
    <row r="595" spans="1:5" x14ac:dyDescent="0.25">
      <c r="A595" s="33" t="s">
        <v>1088</v>
      </c>
      <c r="B595" t="s">
        <v>34</v>
      </c>
      <c r="C595" t="s">
        <v>1061</v>
      </c>
      <c r="D595" s="29"/>
      <c r="E595" s="33"/>
    </row>
    <row r="596" spans="1:5" x14ac:dyDescent="0.25">
      <c r="A596" s="33" t="s">
        <v>1088</v>
      </c>
      <c r="B596" t="s">
        <v>61</v>
      </c>
      <c r="C596" t="s">
        <v>1062</v>
      </c>
      <c r="D596" s="29"/>
      <c r="E596" s="33"/>
    </row>
    <row r="597" spans="1:5" x14ac:dyDescent="0.25">
      <c r="A597" s="33" t="s">
        <v>1088</v>
      </c>
      <c r="B597" t="s">
        <v>1291</v>
      </c>
      <c r="C597" t="s">
        <v>1292</v>
      </c>
      <c r="D597" s="29"/>
      <c r="E597" s="33"/>
    </row>
    <row r="598" spans="1:5" x14ac:dyDescent="0.25">
      <c r="A598" s="33" t="s">
        <v>1088</v>
      </c>
      <c r="B598" t="s">
        <v>1063</v>
      </c>
      <c r="C598" t="s">
        <v>1064</v>
      </c>
      <c r="D598" s="29"/>
      <c r="E598" s="33"/>
    </row>
    <row r="599" spans="1:5" x14ac:dyDescent="0.25">
      <c r="A599" s="33" t="s">
        <v>1088</v>
      </c>
      <c r="B599" t="s">
        <v>1108</v>
      </c>
      <c r="C599" t="s">
        <v>1109</v>
      </c>
      <c r="D599" s="29"/>
      <c r="E599" s="33"/>
    </row>
    <row r="600" spans="1:5" x14ac:dyDescent="0.25">
      <c r="A600" s="33" t="s">
        <v>1088</v>
      </c>
      <c r="B600" t="s">
        <v>35</v>
      </c>
      <c r="C600" t="s">
        <v>1066</v>
      </c>
      <c r="D600" s="29"/>
      <c r="E600" s="33"/>
    </row>
    <row r="601" spans="1:5" x14ac:dyDescent="0.25">
      <c r="A601" s="33" t="s">
        <v>1088</v>
      </c>
      <c r="B601" t="s">
        <v>36</v>
      </c>
      <c r="C601" t="s">
        <v>1067</v>
      </c>
      <c r="D601" s="29"/>
      <c r="E601" s="33"/>
    </row>
    <row r="602" spans="1:5" x14ac:dyDescent="0.25">
      <c r="A602" s="33" t="s">
        <v>1088</v>
      </c>
      <c r="B602" t="s">
        <v>37</v>
      </c>
      <c r="C602" t="s">
        <v>1065</v>
      </c>
      <c r="D602" s="29"/>
      <c r="E602" s="33"/>
    </row>
    <row r="603" spans="1:5" x14ac:dyDescent="0.25">
      <c r="A603" s="33" t="s">
        <v>1088</v>
      </c>
      <c r="B603" t="s">
        <v>1184</v>
      </c>
      <c r="C603" t="s">
        <v>1185</v>
      </c>
      <c r="D603" s="29"/>
      <c r="E603" s="33"/>
    </row>
    <row r="604" spans="1:5" x14ac:dyDescent="0.25">
      <c r="A604" s="33" t="s">
        <v>1088</v>
      </c>
      <c r="B604" t="s">
        <v>1188</v>
      </c>
      <c r="C604" t="s">
        <v>1189</v>
      </c>
      <c r="D604" s="29"/>
      <c r="E604" s="33"/>
    </row>
    <row r="605" spans="1:5" x14ac:dyDescent="0.25">
      <c r="A605" s="33" t="s">
        <v>1088</v>
      </c>
      <c r="B605" t="s">
        <v>1146</v>
      </c>
      <c r="C605" t="s">
        <v>1147</v>
      </c>
      <c r="D605" s="29"/>
      <c r="E605" s="33"/>
    </row>
    <row r="606" spans="1:5" x14ac:dyDescent="0.25">
      <c r="A606" s="7"/>
      <c r="B606" s="68"/>
      <c r="C606" s="28"/>
      <c r="D606" s="29"/>
      <c r="E606" s="33"/>
    </row>
    <row r="607" spans="1:5" x14ac:dyDescent="0.25">
      <c r="A607" s="7"/>
      <c r="B607" s="68"/>
      <c r="C607" s="28"/>
      <c r="D607" s="29"/>
      <c r="E607" s="33"/>
    </row>
    <row r="608" spans="1:5" x14ac:dyDescent="0.25">
      <c r="A608" s="7"/>
      <c r="B608" s="68"/>
      <c r="C608" s="28"/>
      <c r="D608" s="29"/>
      <c r="E608" s="33"/>
    </row>
    <row r="609" spans="1:5" x14ac:dyDescent="0.25">
      <c r="A609" s="7"/>
      <c r="B609" s="68"/>
      <c r="C609" s="28"/>
      <c r="D609" s="29"/>
      <c r="E609" s="33"/>
    </row>
    <row r="610" spans="1:5" x14ac:dyDescent="0.25">
      <c r="A610" s="7"/>
      <c r="B610" s="68"/>
      <c r="C610" s="28"/>
      <c r="D610" s="29"/>
      <c r="E610" s="33"/>
    </row>
    <row r="611" spans="1:5" x14ac:dyDescent="0.25">
      <c r="A611" s="7"/>
      <c r="B611" s="68"/>
      <c r="C611" s="28"/>
      <c r="D611" s="29"/>
      <c r="E611" s="33"/>
    </row>
    <row r="612" spans="1:5" x14ac:dyDescent="0.25">
      <c r="A612" s="7"/>
      <c r="B612" s="68"/>
      <c r="C612" s="28"/>
      <c r="D612" s="29"/>
      <c r="E612" s="33"/>
    </row>
    <row r="613" spans="1:5" x14ac:dyDescent="0.25">
      <c r="A613" s="7"/>
      <c r="B613" s="68"/>
      <c r="C613" s="28"/>
      <c r="D613" s="29"/>
      <c r="E613" s="33"/>
    </row>
    <row r="614" spans="1:5" x14ac:dyDescent="0.25">
      <c r="A614" s="7"/>
      <c r="B614" s="68"/>
      <c r="C614" s="28"/>
      <c r="D614" s="29"/>
      <c r="E614" s="33"/>
    </row>
    <row r="615" spans="1:5" x14ac:dyDescent="0.25">
      <c r="A615" s="7"/>
      <c r="B615" s="68"/>
      <c r="C615" s="28"/>
      <c r="D615" s="29"/>
      <c r="E615" s="33"/>
    </row>
    <row r="616" spans="1:5" x14ac:dyDescent="0.25">
      <c r="A616" s="7"/>
      <c r="B616" s="68"/>
      <c r="C616" s="28"/>
      <c r="D616" s="29"/>
      <c r="E616" s="33"/>
    </row>
    <row r="617" spans="1:5" x14ac:dyDescent="0.25">
      <c r="A617" s="7"/>
      <c r="B617" s="68"/>
      <c r="C617" s="28"/>
      <c r="D617" s="29"/>
      <c r="E617" s="33"/>
    </row>
    <row r="618" spans="1:5" x14ac:dyDescent="0.25">
      <c r="A618" s="7"/>
      <c r="B618" s="68"/>
      <c r="C618" s="28"/>
      <c r="D618" s="29"/>
      <c r="E618" s="33"/>
    </row>
    <row r="619" spans="1:5" x14ac:dyDescent="0.25">
      <c r="A619" s="7"/>
      <c r="B619" s="68"/>
      <c r="C619" s="28"/>
      <c r="D619" s="29"/>
      <c r="E619" s="33"/>
    </row>
    <row r="620" spans="1:5" x14ac:dyDescent="0.25">
      <c r="A620" s="7"/>
      <c r="B620" s="68"/>
      <c r="C620" s="28"/>
      <c r="D620" s="29"/>
      <c r="E620" s="33"/>
    </row>
    <row r="621" spans="1:5" x14ac:dyDescent="0.25">
      <c r="A621" s="7"/>
      <c r="B621" s="68"/>
      <c r="C621" s="28"/>
      <c r="D621" s="29"/>
      <c r="E621" s="33"/>
    </row>
    <row r="622" spans="1:5" x14ac:dyDescent="0.25">
      <c r="A622" s="7"/>
      <c r="B622" s="68"/>
      <c r="C622" s="28"/>
      <c r="D622" s="29"/>
      <c r="E622" s="33"/>
    </row>
    <row r="623" spans="1:5" x14ac:dyDescent="0.25">
      <c r="A623" s="7"/>
      <c r="B623" s="68"/>
      <c r="C623" s="28"/>
      <c r="D623" s="29"/>
      <c r="E623" s="33"/>
    </row>
    <row r="624" spans="1:5" x14ac:dyDescent="0.25">
      <c r="A624" s="7"/>
      <c r="B624" s="68"/>
      <c r="C624" s="28"/>
      <c r="D624" s="29"/>
      <c r="E624" s="33"/>
    </row>
    <row r="625" spans="1:5" x14ac:dyDescent="0.25">
      <c r="A625" s="7"/>
      <c r="B625" s="68"/>
      <c r="C625" s="28"/>
      <c r="D625" s="29"/>
      <c r="E625" s="33"/>
    </row>
    <row r="626" spans="1:5" x14ac:dyDescent="0.25">
      <c r="A626" s="7"/>
      <c r="B626" s="68"/>
      <c r="C626" s="28"/>
      <c r="D626" s="29"/>
      <c r="E626" s="33"/>
    </row>
    <row r="627" spans="1:5" x14ac:dyDescent="0.25">
      <c r="A627" s="7"/>
      <c r="B627" s="68"/>
      <c r="C627" s="28"/>
      <c r="D627" s="34"/>
      <c r="E627" s="33"/>
    </row>
    <row r="628" spans="1:5" x14ac:dyDescent="0.25">
      <c r="A628" s="7"/>
      <c r="B628" s="68"/>
      <c r="C628" s="28"/>
      <c r="D628" s="34"/>
      <c r="E628" s="33"/>
    </row>
    <row r="629" spans="1:5" x14ac:dyDescent="0.25">
      <c r="A629" s="7"/>
      <c r="B629" s="68"/>
      <c r="C629" s="28"/>
      <c r="D629" s="29"/>
      <c r="E629" s="33"/>
    </row>
    <row r="630" spans="1:5" x14ac:dyDescent="0.25">
      <c r="A630" s="7"/>
      <c r="B630" s="68"/>
      <c r="C630" s="28"/>
      <c r="D630" s="34"/>
      <c r="E630" s="33"/>
    </row>
    <row r="631" spans="1:5" x14ac:dyDescent="0.25">
      <c r="A631" s="7"/>
      <c r="B631" s="68"/>
      <c r="C631" s="28"/>
      <c r="D631" s="34"/>
      <c r="E631" s="33"/>
    </row>
    <row r="632" spans="1:5" x14ac:dyDescent="0.25">
      <c r="A632" s="7"/>
      <c r="B632" s="68"/>
      <c r="C632" s="28"/>
      <c r="D632" s="29"/>
      <c r="E632" s="33"/>
    </row>
    <row r="633" spans="1:5" x14ac:dyDescent="0.25">
      <c r="A633" s="7"/>
      <c r="B633" s="68"/>
      <c r="C633" s="28"/>
      <c r="D633" s="29"/>
      <c r="E633" s="33"/>
    </row>
    <row r="634" spans="1:5" x14ac:dyDescent="0.25">
      <c r="A634" s="7"/>
      <c r="B634" s="68"/>
      <c r="C634" s="28"/>
      <c r="D634" s="29"/>
      <c r="E634" s="33"/>
    </row>
    <row r="635" spans="1:5" x14ac:dyDescent="0.25">
      <c r="A635" s="7"/>
      <c r="B635" s="68"/>
      <c r="C635" s="28"/>
      <c r="D635" s="29"/>
      <c r="E635" s="33"/>
    </row>
    <row r="636" spans="1:5" x14ac:dyDescent="0.25">
      <c r="A636" s="7"/>
      <c r="B636" s="68"/>
      <c r="C636" s="28"/>
      <c r="D636" s="29"/>
      <c r="E636" s="33"/>
    </row>
    <row r="637" spans="1:5" x14ac:dyDescent="0.25">
      <c r="A637" s="7"/>
      <c r="B637" s="68"/>
      <c r="C637" s="28"/>
      <c r="D637" s="29"/>
      <c r="E637" s="33"/>
    </row>
    <row r="638" spans="1:5" x14ac:dyDescent="0.25">
      <c r="A638" s="7"/>
      <c r="B638" s="68"/>
      <c r="C638" s="28"/>
      <c r="D638" s="29"/>
      <c r="E638" s="33"/>
    </row>
    <row r="639" spans="1:5" x14ac:dyDescent="0.25">
      <c r="A639" s="7"/>
      <c r="B639" s="68"/>
      <c r="C639" s="28"/>
      <c r="D639" s="29"/>
      <c r="E639" s="33"/>
    </row>
    <row r="640" spans="1:5" x14ac:dyDescent="0.25">
      <c r="A640" s="7"/>
      <c r="B640" s="68"/>
      <c r="C640" s="28"/>
      <c r="D640" s="29"/>
      <c r="E640" s="33"/>
    </row>
    <row r="641" spans="1:5" x14ac:dyDescent="0.25">
      <c r="A641" s="7"/>
      <c r="B641" s="68"/>
      <c r="C641" s="28"/>
      <c r="D641" s="29"/>
      <c r="E641" s="33"/>
    </row>
    <row r="642" spans="1:5" x14ac:dyDescent="0.25">
      <c r="A642" s="7"/>
      <c r="B642" s="68"/>
      <c r="C642" s="28"/>
      <c r="D642" s="29"/>
      <c r="E642" s="33"/>
    </row>
    <row r="643" spans="1:5" x14ac:dyDescent="0.25">
      <c r="A643" s="7"/>
      <c r="B643" s="68"/>
      <c r="C643" s="52"/>
      <c r="D643" s="53"/>
      <c r="E643" s="33"/>
    </row>
    <row r="644" spans="1:5" x14ac:dyDescent="0.25">
      <c r="A644" s="7"/>
      <c r="B644" s="68"/>
      <c r="C644" s="52"/>
      <c r="D644" s="53"/>
      <c r="E644" s="33"/>
    </row>
    <row r="645" spans="1:5" x14ac:dyDescent="0.25">
      <c r="A645" s="7"/>
      <c r="B645" s="68"/>
      <c r="C645" s="52"/>
      <c r="D645" s="29"/>
      <c r="E645" s="33"/>
    </row>
    <row r="646" spans="1:5" x14ac:dyDescent="0.25">
      <c r="A646" s="7"/>
      <c r="B646" s="68"/>
      <c r="C646" s="52"/>
      <c r="D646" s="29"/>
      <c r="E646" s="33"/>
    </row>
    <row r="647" spans="1:5" x14ac:dyDescent="0.25">
      <c r="A647" s="7"/>
      <c r="B647" s="68"/>
      <c r="C647" s="28"/>
      <c r="D647" s="29"/>
      <c r="E647" s="33"/>
    </row>
    <row r="648" spans="1:5" x14ac:dyDescent="0.25">
      <c r="A648" s="7"/>
      <c r="B648" s="68"/>
      <c r="C648" s="28"/>
      <c r="D648" s="29"/>
      <c r="E648" s="33"/>
    </row>
    <row r="649" spans="1:5" x14ac:dyDescent="0.25">
      <c r="A649" s="7"/>
      <c r="B649" s="68"/>
      <c r="C649" s="28"/>
      <c r="D649" s="29"/>
      <c r="E649" s="33"/>
    </row>
    <row r="650" spans="1:5" x14ac:dyDescent="0.25">
      <c r="A650" s="7"/>
      <c r="B650" s="68"/>
      <c r="C650" s="28"/>
      <c r="D650" s="29"/>
      <c r="E650" s="33"/>
    </row>
    <row r="651" spans="1:5" x14ac:dyDescent="0.25">
      <c r="A651" s="7"/>
      <c r="B651" s="68"/>
      <c r="C651" s="28"/>
      <c r="D651" s="34"/>
      <c r="E651" s="33"/>
    </row>
    <row r="652" spans="1:5" x14ac:dyDescent="0.25">
      <c r="A652" s="7"/>
      <c r="B652" s="68"/>
      <c r="C652" s="28"/>
      <c r="D652" s="34"/>
      <c r="E652" s="33"/>
    </row>
    <row r="653" spans="1:5" x14ac:dyDescent="0.25">
      <c r="A653" s="7"/>
      <c r="B653" s="68"/>
      <c r="C653" s="28"/>
      <c r="D653" s="34"/>
      <c r="E653" s="33"/>
    </row>
    <row r="654" spans="1:5" x14ac:dyDescent="0.25">
      <c r="A654" s="7"/>
      <c r="B654" s="68"/>
      <c r="C654" s="28"/>
      <c r="D654" s="29"/>
      <c r="E654" s="33"/>
    </row>
    <row r="655" spans="1:5" x14ac:dyDescent="0.25">
      <c r="A655" s="7"/>
      <c r="B655" s="68"/>
      <c r="C655" s="28"/>
      <c r="D655" s="29"/>
      <c r="E655" s="33"/>
    </row>
    <row r="656" spans="1:5" x14ac:dyDescent="0.25">
      <c r="A656" s="7"/>
      <c r="B656" s="68"/>
      <c r="C656" s="28"/>
      <c r="D656" s="29"/>
      <c r="E656" s="33"/>
    </row>
    <row r="657" spans="1:5" x14ac:dyDescent="0.25">
      <c r="A657" s="7"/>
      <c r="B657" s="68"/>
      <c r="C657" s="28"/>
      <c r="D657" s="29"/>
      <c r="E657" s="33"/>
    </row>
    <row r="658" spans="1:5" x14ac:dyDescent="0.25">
      <c r="A658" s="7"/>
      <c r="B658" s="68"/>
      <c r="C658" s="28"/>
      <c r="D658" s="29"/>
      <c r="E658" s="33"/>
    </row>
    <row r="659" spans="1:5" x14ac:dyDescent="0.25">
      <c r="A659" s="7"/>
      <c r="B659" s="68"/>
      <c r="C659" s="28"/>
      <c r="D659" s="29"/>
      <c r="E659" s="33"/>
    </row>
    <row r="660" spans="1:5" x14ac:dyDescent="0.25">
      <c r="A660" s="7"/>
      <c r="B660" s="68"/>
      <c r="C660" s="28"/>
      <c r="D660" s="29"/>
      <c r="E660" s="33"/>
    </row>
    <row r="661" spans="1:5" x14ac:dyDescent="0.25">
      <c r="A661" s="7"/>
      <c r="B661" s="68"/>
      <c r="C661" s="28"/>
      <c r="D661" s="29"/>
      <c r="E661" s="33"/>
    </row>
    <row r="662" spans="1:5" x14ac:dyDescent="0.25">
      <c r="A662" s="7"/>
      <c r="B662" s="68"/>
      <c r="C662" s="28"/>
      <c r="D662" s="29"/>
      <c r="E662" s="33"/>
    </row>
    <row r="663" spans="1:5" x14ac:dyDescent="0.25">
      <c r="A663" s="7"/>
      <c r="B663" s="68"/>
      <c r="C663" s="28"/>
      <c r="D663" s="29"/>
      <c r="E663" s="33"/>
    </row>
    <row r="664" spans="1:5" x14ac:dyDescent="0.25">
      <c r="A664" s="7"/>
      <c r="B664" s="68"/>
      <c r="C664" s="28"/>
      <c r="D664" s="29"/>
      <c r="E664" s="33"/>
    </row>
    <row r="665" spans="1:5" x14ac:dyDescent="0.25">
      <c r="A665" s="7"/>
      <c r="B665" s="68"/>
      <c r="C665" s="28"/>
      <c r="D665" s="29"/>
      <c r="E665" s="33"/>
    </row>
    <row r="666" spans="1:5" x14ac:dyDescent="0.25">
      <c r="A666" s="7"/>
      <c r="B666" s="68"/>
      <c r="C666" s="28"/>
      <c r="D666" s="29"/>
      <c r="E666" s="33"/>
    </row>
    <row r="667" spans="1:5" x14ac:dyDescent="0.25">
      <c r="A667" s="7"/>
      <c r="B667" s="68"/>
      <c r="C667" s="28"/>
      <c r="D667" s="29"/>
      <c r="E667" s="33"/>
    </row>
    <row r="668" spans="1:5" x14ac:dyDescent="0.25">
      <c r="A668" s="7"/>
      <c r="B668" s="68"/>
      <c r="C668" s="28"/>
      <c r="D668" s="29"/>
      <c r="E668" s="33"/>
    </row>
    <row r="669" spans="1:5" x14ac:dyDescent="0.25">
      <c r="A669" s="7"/>
      <c r="B669" s="68"/>
      <c r="C669" s="28"/>
      <c r="D669" s="29"/>
      <c r="E669" s="33"/>
    </row>
    <row r="670" spans="1:5" x14ac:dyDescent="0.25">
      <c r="A670" s="7"/>
      <c r="B670" s="68"/>
      <c r="C670" s="28"/>
      <c r="D670" s="29"/>
      <c r="E670" s="33"/>
    </row>
    <row r="671" spans="1:5" x14ac:dyDescent="0.25">
      <c r="A671" s="7"/>
      <c r="B671" s="68"/>
      <c r="C671" s="28"/>
      <c r="D671" s="29"/>
      <c r="E671" s="33"/>
    </row>
    <row r="672" spans="1:5" x14ac:dyDescent="0.25">
      <c r="A672" s="7"/>
      <c r="B672" s="68"/>
      <c r="C672" s="28"/>
      <c r="D672" s="29"/>
      <c r="E672" s="33"/>
    </row>
    <row r="673" spans="1:5" x14ac:dyDescent="0.25">
      <c r="A673" s="7"/>
      <c r="B673" s="68"/>
      <c r="C673" s="28"/>
      <c r="D673" s="29"/>
      <c r="E673" s="33"/>
    </row>
    <row r="674" spans="1:5" x14ac:dyDescent="0.25">
      <c r="A674" s="7"/>
      <c r="B674" s="68"/>
      <c r="C674" s="28"/>
      <c r="D674" s="29"/>
      <c r="E674" s="33"/>
    </row>
    <row r="675" spans="1:5" x14ac:dyDescent="0.25">
      <c r="A675" s="7"/>
      <c r="B675" s="68"/>
      <c r="C675" s="28"/>
      <c r="D675" s="29"/>
      <c r="E675" s="33"/>
    </row>
    <row r="676" spans="1:5" x14ac:dyDescent="0.25">
      <c r="A676" s="7"/>
      <c r="B676" s="68"/>
      <c r="C676" s="28"/>
      <c r="D676" s="29"/>
    </row>
    <row r="677" spans="1:5" x14ac:dyDescent="0.25">
      <c r="A677" s="7"/>
      <c r="B677" s="68"/>
      <c r="C677" s="28"/>
      <c r="D677" s="29"/>
    </row>
    <row r="678" spans="1:5" x14ac:dyDescent="0.25">
      <c r="A678" s="7"/>
      <c r="B678" s="68"/>
      <c r="C678" s="28"/>
      <c r="D678" s="29"/>
    </row>
    <row r="679" spans="1:5" x14ac:dyDescent="0.25">
      <c r="A679" s="7"/>
      <c r="B679" s="68"/>
      <c r="C679" s="28"/>
      <c r="D679" s="29"/>
    </row>
    <row r="680" spans="1:5" x14ac:dyDescent="0.25">
      <c r="A680" s="7"/>
      <c r="B680" s="68"/>
      <c r="C680" s="28"/>
      <c r="D680" s="29"/>
    </row>
    <row r="681" spans="1:5" x14ac:dyDescent="0.25">
      <c r="A681" s="7"/>
      <c r="B681" s="68"/>
      <c r="C681" s="28"/>
      <c r="D681" s="29"/>
    </row>
    <row r="682" spans="1:5" x14ac:dyDescent="0.25">
      <c r="A682" s="7"/>
      <c r="B682" s="68"/>
      <c r="C682" s="28"/>
      <c r="D682" s="29"/>
    </row>
    <row r="683" spans="1:5" x14ac:dyDescent="0.25">
      <c r="A683" s="7"/>
      <c r="B683" s="68"/>
      <c r="C683" s="28"/>
      <c r="D683" s="29"/>
    </row>
    <row r="684" spans="1:5" x14ac:dyDescent="0.25">
      <c r="A684" s="7"/>
      <c r="B684" s="68"/>
      <c r="C684" s="28"/>
      <c r="D684" s="29"/>
    </row>
    <row r="685" spans="1:5" x14ac:dyDescent="0.25">
      <c r="A685" s="7"/>
      <c r="B685" s="70"/>
    </row>
    <row r="686" spans="1:5" x14ac:dyDescent="0.25">
      <c r="A686" s="7"/>
      <c r="B686" s="70"/>
    </row>
    <row r="687" spans="1:5" x14ac:dyDescent="0.25">
      <c r="A687" s="7"/>
      <c r="B687" s="70"/>
    </row>
    <row r="688" spans="1:5" x14ac:dyDescent="0.25">
      <c r="A688" s="7"/>
      <c r="B688" s="70"/>
    </row>
    <row r="689" spans="1:2" x14ac:dyDescent="0.25">
      <c r="A689" s="7"/>
      <c r="B689" s="70"/>
    </row>
    <row r="690" spans="1:2" x14ac:dyDescent="0.25">
      <c r="A690" s="7"/>
    </row>
    <row r="691" spans="1:2" x14ac:dyDescent="0.25">
      <c r="A691" s="7"/>
    </row>
    <row r="692" spans="1:2" x14ac:dyDescent="0.25">
      <c r="A692" s="7"/>
    </row>
    <row r="693" spans="1:2" x14ac:dyDescent="0.25">
      <c r="A693" s="7"/>
    </row>
    <row r="694" spans="1:2" x14ac:dyDescent="0.25">
      <c r="A694" s="7"/>
    </row>
    <row r="695" spans="1:2" x14ac:dyDescent="0.25">
      <c r="A695" s="7"/>
    </row>
    <row r="696" spans="1:2" x14ac:dyDescent="0.25">
      <c r="A696" s="7"/>
    </row>
    <row r="697" spans="1:2" x14ac:dyDescent="0.25">
      <c r="A697" s="7"/>
    </row>
    <row r="698" spans="1:2" x14ac:dyDescent="0.25">
      <c r="A698" s="7"/>
    </row>
    <row r="699" spans="1:2" x14ac:dyDescent="0.25">
      <c r="A699" s="7"/>
    </row>
    <row r="700" spans="1:2" x14ac:dyDescent="0.25">
      <c r="A700" s="7"/>
    </row>
    <row r="701" spans="1:2" x14ac:dyDescent="0.25">
      <c r="A701" s="7"/>
    </row>
    <row r="702" spans="1:2" x14ac:dyDescent="0.25">
      <c r="A702" s="7"/>
    </row>
    <row r="703" spans="1:2" x14ac:dyDescent="0.25">
      <c r="A703" s="7"/>
    </row>
    <row r="704" spans="1:2" x14ac:dyDescent="0.25">
      <c r="A704" s="7"/>
    </row>
    <row r="705" spans="1:1" x14ac:dyDescent="0.25">
      <c r="A705" s="7"/>
    </row>
    <row r="706" spans="1:1" x14ac:dyDescent="0.25">
      <c r="A706" s="7"/>
    </row>
    <row r="707" spans="1:1" x14ac:dyDescent="0.25">
      <c r="A707" s="7"/>
    </row>
    <row r="708" spans="1:1" x14ac:dyDescent="0.25">
      <c r="A708" s="7"/>
    </row>
    <row r="709" spans="1:1" x14ac:dyDescent="0.25">
      <c r="A709" s="7"/>
    </row>
    <row r="710" spans="1:1" x14ac:dyDescent="0.25">
      <c r="A710" s="7"/>
    </row>
    <row r="711" spans="1:1" x14ac:dyDescent="0.25">
      <c r="A711" s="7"/>
    </row>
    <row r="712" spans="1:1" x14ac:dyDescent="0.25">
      <c r="A712" s="7"/>
    </row>
    <row r="713" spans="1:1" x14ac:dyDescent="0.25">
      <c r="A713" s="7"/>
    </row>
    <row r="714" spans="1:1" x14ac:dyDescent="0.25">
      <c r="A714" s="7"/>
    </row>
    <row r="715" spans="1:1" x14ac:dyDescent="0.25">
      <c r="A715" s="7"/>
    </row>
    <row r="716" spans="1:1" x14ac:dyDescent="0.25">
      <c r="A716" s="7"/>
    </row>
    <row r="717" spans="1:1" x14ac:dyDescent="0.25">
      <c r="A717" s="7"/>
    </row>
    <row r="718" spans="1:1" x14ac:dyDescent="0.25">
      <c r="A718" s="7"/>
    </row>
    <row r="719" spans="1:1" x14ac:dyDescent="0.25">
      <c r="A719" s="7"/>
    </row>
    <row r="720" spans="1:1" x14ac:dyDescent="0.25">
      <c r="A720" s="7"/>
    </row>
    <row r="721" spans="1:1" x14ac:dyDescent="0.25">
      <c r="A721" s="7"/>
    </row>
    <row r="722" spans="1:1" x14ac:dyDescent="0.25">
      <c r="A722" s="7"/>
    </row>
    <row r="723" spans="1:1" x14ac:dyDescent="0.25">
      <c r="A723" s="7"/>
    </row>
    <row r="724" spans="1:1" x14ac:dyDescent="0.25">
      <c r="A724" s="7"/>
    </row>
    <row r="725" spans="1:1" x14ac:dyDescent="0.25">
      <c r="A725" s="7"/>
    </row>
    <row r="726" spans="1:1" x14ac:dyDescent="0.25">
      <c r="A726" s="7"/>
    </row>
    <row r="727" spans="1:1" x14ac:dyDescent="0.25">
      <c r="A727" s="7"/>
    </row>
    <row r="728" spans="1:1" x14ac:dyDescent="0.25">
      <c r="A728" s="7"/>
    </row>
    <row r="729" spans="1:1" x14ac:dyDescent="0.25">
      <c r="A729" s="7"/>
    </row>
    <row r="730" spans="1:1" x14ac:dyDescent="0.25">
      <c r="A730" s="7"/>
    </row>
    <row r="731" spans="1:1" x14ac:dyDescent="0.25">
      <c r="A731" s="7"/>
    </row>
    <row r="732" spans="1:1" x14ac:dyDescent="0.25">
      <c r="A732" s="7"/>
    </row>
    <row r="733" spans="1:1" x14ac:dyDescent="0.25">
      <c r="A733" s="7"/>
    </row>
    <row r="734" spans="1:1" x14ac:dyDescent="0.25">
      <c r="A734" s="7"/>
    </row>
    <row r="735" spans="1:1" x14ac:dyDescent="0.25">
      <c r="A735" s="7"/>
    </row>
    <row r="736" spans="1:1" x14ac:dyDescent="0.25">
      <c r="A736" s="7"/>
    </row>
    <row r="737" spans="1:1" x14ac:dyDescent="0.25">
      <c r="A737" s="7"/>
    </row>
    <row r="738" spans="1:1" x14ac:dyDescent="0.25">
      <c r="A738" s="7"/>
    </row>
    <row r="739" spans="1:1" x14ac:dyDescent="0.25">
      <c r="A739" s="7"/>
    </row>
    <row r="740" spans="1:1" x14ac:dyDescent="0.25">
      <c r="A740" s="7"/>
    </row>
    <row r="741" spans="1:1" x14ac:dyDescent="0.25">
      <c r="A741" s="7"/>
    </row>
    <row r="742" spans="1:1" x14ac:dyDescent="0.25">
      <c r="A742" s="7"/>
    </row>
    <row r="743" spans="1:1" x14ac:dyDescent="0.25">
      <c r="A743" s="7"/>
    </row>
    <row r="744" spans="1:1" x14ac:dyDescent="0.25">
      <c r="A744" s="7"/>
    </row>
    <row r="745" spans="1:1" x14ac:dyDescent="0.25">
      <c r="A745" s="7"/>
    </row>
    <row r="746" spans="1:1" x14ac:dyDescent="0.25">
      <c r="A746" s="7"/>
    </row>
    <row r="747" spans="1:1" x14ac:dyDescent="0.25">
      <c r="A747" s="7"/>
    </row>
    <row r="748" spans="1:1" x14ac:dyDescent="0.25">
      <c r="A748" s="7"/>
    </row>
    <row r="749" spans="1:1" x14ac:dyDescent="0.25">
      <c r="A749" s="7"/>
    </row>
    <row r="750" spans="1:1" x14ac:dyDescent="0.25">
      <c r="A750" s="7"/>
    </row>
    <row r="751" spans="1:1" x14ac:dyDescent="0.25">
      <c r="A751" s="7"/>
    </row>
    <row r="752" spans="1:1" x14ac:dyDescent="0.25">
      <c r="A752" s="7"/>
    </row>
    <row r="753" spans="1:1" x14ac:dyDescent="0.25">
      <c r="A753" s="7"/>
    </row>
    <row r="754" spans="1:1" x14ac:dyDescent="0.25">
      <c r="A754" s="7"/>
    </row>
    <row r="755" spans="1:1" x14ac:dyDescent="0.25">
      <c r="A755" s="7"/>
    </row>
    <row r="756" spans="1:1" x14ac:dyDescent="0.25">
      <c r="A756" s="7"/>
    </row>
    <row r="757" spans="1:1" x14ac:dyDescent="0.25">
      <c r="A757" s="7"/>
    </row>
    <row r="758" spans="1:1" x14ac:dyDescent="0.25">
      <c r="A758" s="7"/>
    </row>
    <row r="759" spans="1:1" x14ac:dyDescent="0.25">
      <c r="A759" s="7"/>
    </row>
    <row r="760" spans="1:1" x14ac:dyDescent="0.25">
      <c r="A760" s="7"/>
    </row>
    <row r="761" spans="1:1" x14ac:dyDescent="0.25">
      <c r="A761" s="7"/>
    </row>
    <row r="762" spans="1:1" x14ac:dyDescent="0.25">
      <c r="A762" s="7"/>
    </row>
    <row r="763" spans="1:1" x14ac:dyDescent="0.25">
      <c r="A763" s="7"/>
    </row>
    <row r="764" spans="1:1" x14ac:dyDescent="0.25">
      <c r="A764" s="7"/>
    </row>
    <row r="765" spans="1:1" x14ac:dyDescent="0.25">
      <c r="A765" s="7"/>
    </row>
    <row r="766" spans="1:1" x14ac:dyDescent="0.25">
      <c r="A766" s="7"/>
    </row>
    <row r="767" spans="1:1" x14ac:dyDescent="0.25">
      <c r="A767" s="7"/>
    </row>
    <row r="768" spans="1:1" x14ac:dyDescent="0.25">
      <c r="A768" s="7"/>
    </row>
    <row r="769" spans="1:1" x14ac:dyDescent="0.25">
      <c r="A769" s="7"/>
    </row>
    <row r="770" spans="1:1" x14ac:dyDescent="0.25">
      <c r="A770" s="7"/>
    </row>
    <row r="771" spans="1:1" x14ac:dyDescent="0.25">
      <c r="A771" s="7"/>
    </row>
    <row r="772" spans="1:1" x14ac:dyDescent="0.25">
      <c r="A772" s="7"/>
    </row>
    <row r="773" spans="1:1" x14ac:dyDescent="0.25">
      <c r="A773" s="7"/>
    </row>
    <row r="774" spans="1:1" x14ac:dyDescent="0.25">
      <c r="A774" s="7"/>
    </row>
    <row r="775" spans="1:1" x14ac:dyDescent="0.25">
      <c r="A775" s="7"/>
    </row>
    <row r="776" spans="1:1" x14ac:dyDescent="0.25">
      <c r="A776" s="7"/>
    </row>
    <row r="777" spans="1:1" x14ac:dyDescent="0.25">
      <c r="A777" s="7"/>
    </row>
    <row r="778" spans="1:1" x14ac:dyDescent="0.25">
      <c r="A778" s="7"/>
    </row>
    <row r="779" spans="1:1" x14ac:dyDescent="0.25">
      <c r="A779" s="7"/>
    </row>
    <row r="780" spans="1:1" x14ac:dyDescent="0.25">
      <c r="A780" s="7"/>
    </row>
    <row r="781" spans="1:1" x14ac:dyDescent="0.25">
      <c r="A781" s="7"/>
    </row>
    <row r="782" spans="1:1" x14ac:dyDescent="0.25">
      <c r="A782" s="7"/>
    </row>
    <row r="783" spans="1:1" x14ac:dyDescent="0.25">
      <c r="A783" s="7"/>
    </row>
    <row r="784" spans="1:1" x14ac:dyDescent="0.25">
      <c r="A784" s="7"/>
    </row>
    <row r="785" spans="1:1" x14ac:dyDescent="0.25">
      <c r="A785" s="7"/>
    </row>
    <row r="786" spans="1:1" x14ac:dyDescent="0.25">
      <c r="A786" s="7"/>
    </row>
    <row r="787" spans="1:1" x14ac:dyDescent="0.25">
      <c r="A787" s="7"/>
    </row>
    <row r="788" spans="1:1" x14ac:dyDescent="0.25">
      <c r="A788" s="7"/>
    </row>
    <row r="789" spans="1:1" x14ac:dyDescent="0.25">
      <c r="A789" s="7"/>
    </row>
    <row r="790" spans="1:1" x14ac:dyDescent="0.25">
      <c r="A790" s="7"/>
    </row>
    <row r="791" spans="1:1" x14ac:dyDescent="0.25">
      <c r="A791" s="7"/>
    </row>
    <row r="792" spans="1:1" x14ac:dyDescent="0.25">
      <c r="A792" s="7"/>
    </row>
    <row r="793" spans="1:1" x14ac:dyDescent="0.25">
      <c r="A793" s="7"/>
    </row>
    <row r="794" spans="1:1" x14ac:dyDescent="0.25">
      <c r="A794" s="7"/>
    </row>
    <row r="795" spans="1:1" x14ac:dyDescent="0.25">
      <c r="A795" s="7"/>
    </row>
    <row r="796" spans="1:1" x14ac:dyDescent="0.25">
      <c r="A796" s="7"/>
    </row>
    <row r="797" spans="1:1" x14ac:dyDescent="0.25">
      <c r="A797" s="7"/>
    </row>
    <row r="798" spans="1:1" x14ac:dyDescent="0.25">
      <c r="A798" s="7"/>
    </row>
    <row r="799" spans="1:1" x14ac:dyDescent="0.25">
      <c r="A799" s="7"/>
    </row>
    <row r="800" spans="1:1" x14ac:dyDescent="0.25">
      <c r="A800" s="7"/>
    </row>
    <row r="801" spans="1:2" x14ac:dyDescent="0.25">
      <c r="A801" s="7"/>
    </row>
    <row r="802" spans="1:2" x14ac:dyDescent="0.25">
      <c r="A802" s="7"/>
    </row>
    <row r="803" spans="1:2" x14ac:dyDescent="0.25">
      <c r="A803" s="7"/>
    </row>
    <row r="804" spans="1:2" x14ac:dyDescent="0.25">
      <c r="A804" s="7"/>
    </row>
    <row r="805" spans="1:2" x14ac:dyDescent="0.25">
      <c r="A805" s="7"/>
    </row>
    <row r="806" spans="1:2" x14ac:dyDescent="0.25">
      <c r="A806" s="7"/>
    </row>
    <row r="807" spans="1:2" x14ac:dyDescent="0.25">
      <c r="A807" s="7"/>
    </row>
    <row r="808" spans="1:2" x14ac:dyDescent="0.25">
      <c r="A808" s="7"/>
    </row>
    <row r="809" spans="1:2" x14ac:dyDescent="0.25">
      <c r="A809" s="7"/>
    </row>
    <row r="810" spans="1:2" x14ac:dyDescent="0.25">
      <c r="A810" s="7"/>
    </row>
    <row r="811" spans="1:2" x14ac:dyDescent="0.25">
      <c r="A811" s="7"/>
    </row>
    <row r="812" spans="1:2" x14ac:dyDescent="0.25">
      <c r="A812" s="7"/>
    </row>
    <row r="813" spans="1:2" x14ac:dyDescent="0.25">
      <c r="A813" s="7"/>
    </row>
    <row r="814" spans="1:2" x14ac:dyDescent="0.25">
      <c r="A814" s="7"/>
      <c r="B814" s="8"/>
    </row>
    <row r="815" spans="1:2" x14ac:dyDescent="0.25">
      <c r="A815" s="7"/>
      <c r="B815" s="70"/>
    </row>
    <row r="816" spans="1:2" x14ac:dyDescent="0.25">
      <c r="A816" s="7"/>
      <c r="B816" s="70"/>
    </row>
    <row r="817" spans="1:2" x14ac:dyDescent="0.25">
      <c r="A817" s="7"/>
      <c r="B817" s="70"/>
    </row>
    <row r="818" spans="1:2" x14ac:dyDescent="0.25">
      <c r="A818" s="7"/>
      <c r="B818" s="70"/>
    </row>
  </sheetData>
  <sheetProtection algorithmName="SHA-512" hashValue="7OxcUNTrwZFiJKV/jUkDE3XrbJP3Ge+im3mZkKQqFkOuuhCuNdxofNkipDVLPTsCjTRhOqOVaHtCREmulO13/Q==" saltValue="Q7JD2TPLdJ1ywYaMPB7IDw==" spinCount="100000" sheet="1" objects="1" scenarios="1"/>
  <sortState xmlns:xlrd2="http://schemas.microsoft.com/office/spreadsheetml/2017/richdata2" ref="A9:D697">
    <sortCondition descending="1" ref="A9"/>
  </sortState>
  <phoneticPr fontId="0" type="noConversion"/>
  <pageMargins left="0.75" right="0.75" top="0.5" bottom="0.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J44"/>
  <sheetViews>
    <sheetView workbookViewId="0">
      <selection activeCell="H1" sqref="H1"/>
    </sheetView>
  </sheetViews>
  <sheetFormatPr defaultRowHeight="12.5" x14ac:dyDescent="0.25"/>
  <cols>
    <col min="1" max="1" width="4.1796875" style="7" customWidth="1"/>
    <col min="2" max="2" width="24.7265625" customWidth="1"/>
    <col min="3" max="3" width="11" customWidth="1"/>
    <col min="4" max="4" width="10.7265625" customWidth="1"/>
    <col min="5" max="5" width="9.81640625" customWidth="1"/>
    <col min="6" max="6" width="10.1796875" customWidth="1"/>
    <col min="7" max="7" width="9.81640625" style="7" customWidth="1"/>
    <col min="8" max="8" width="21.453125" customWidth="1"/>
    <col min="9" max="9" width="10" customWidth="1"/>
    <col min="10" max="10" width="2.26953125" customWidth="1"/>
    <col min="11" max="11" width="10.54296875" customWidth="1"/>
    <col min="12" max="12" width="2.26953125" customWidth="1"/>
    <col min="13" max="13" width="10.54296875" customWidth="1"/>
    <col min="27" max="27" width="18" hidden="1" customWidth="1"/>
    <col min="28" max="28" width="0" hidden="1" customWidth="1"/>
    <col min="29" max="29" width="40.7265625" hidden="1" customWidth="1"/>
    <col min="30" max="30" width="0" hidden="1" customWidth="1"/>
    <col min="31" max="31" width="12.54296875" hidden="1" customWidth="1"/>
    <col min="32" max="35" width="0" hidden="1" customWidth="1"/>
  </cols>
  <sheetData>
    <row r="1" spans="1:36" ht="15" customHeight="1" x14ac:dyDescent="0.3">
      <c r="B1" s="2" t="s">
        <v>86</v>
      </c>
      <c r="C1" s="41" t="s">
        <v>45</v>
      </c>
      <c r="D1" s="1" t="s">
        <v>87</v>
      </c>
      <c r="E1" s="4"/>
      <c r="F1" s="4"/>
    </row>
    <row r="2" spans="1:36" ht="15" customHeight="1" x14ac:dyDescent="0.3">
      <c r="B2" s="2" t="s">
        <v>72</v>
      </c>
      <c r="C2" s="42">
        <v>40596</v>
      </c>
      <c r="D2" s="54" t="s">
        <v>520</v>
      </c>
      <c r="E2" s="4"/>
      <c r="F2" s="4"/>
    </row>
    <row r="3" spans="1:36" ht="15" customHeight="1" x14ac:dyDescent="0.3">
      <c r="B3" s="3" t="s">
        <v>88</v>
      </c>
      <c r="C3" s="43" t="s">
        <v>46</v>
      </c>
      <c r="D3" s="1" t="s">
        <v>89</v>
      </c>
      <c r="E3" s="6"/>
      <c r="F3" s="6"/>
    </row>
    <row r="4" spans="1:36" ht="15" customHeight="1" x14ac:dyDescent="0.3">
      <c r="B4" s="5" t="s">
        <v>75</v>
      </c>
      <c r="C4" s="43" t="s">
        <v>517</v>
      </c>
      <c r="D4" s="54" t="s">
        <v>516</v>
      </c>
      <c r="E4" s="6"/>
      <c r="F4" s="6"/>
    </row>
    <row r="5" spans="1:36" ht="15" customHeight="1" x14ac:dyDescent="0.3">
      <c r="B5" s="3" t="s">
        <v>73</v>
      </c>
      <c r="C5" s="43" t="s">
        <v>47</v>
      </c>
      <c r="D5" s="1" t="s">
        <v>76</v>
      </c>
      <c r="E5" s="6"/>
      <c r="F5" s="6"/>
      <c r="AJ5" s="1" t="s">
        <v>148</v>
      </c>
    </row>
    <row r="6" spans="1:36" ht="7.5" customHeight="1" x14ac:dyDescent="0.3">
      <c r="B6" s="3"/>
      <c r="G6" s="8"/>
    </row>
    <row r="7" spans="1:36" ht="15" customHeight="1" x14ac:dyDescent="0.3">
      <c r="B7" s="2" t="s">
        <v>77</v>
      </c>
    </row>
    <row r="8" spans="1:36" ht="15" customHeight="1" x14ac:dyDescent="0.25">
      <c r="B8" s="57" t="s">
        <v>521</v>
      </c>
      <c r="C8" s="47"/>
      <c r="D8" s="47"/>
      <c r="E8" s="47"/>
      <c r="F8" s="47"/>
      <c r="G8" s="48"/>
      <c r="H8" s="47"/>
      <c r="I8" s="47"/>
      <c r="J8" s="47"/>
      <c r="K8" s="47"/>
      <c r="L8" s="47"/>
      <c r="M8" s="47"/>
    </row>
    <row r="9" spans="1:36" ht="15" customHeight="1" x14ac:dyDescent="0.25">
      <c r="B9" s="47"/>
      <c r="C9" s="47"/>
      <c r="D9" s="47"/>
      <c r="E9" s="47"/>
      <c r="F9" s="47"/>
      <c r="G9" s="48"/>
      <c r="H9" s="47"/>
      <c r="I9" s="47"/>
      <c r="J9" s="47"/>
      <c r="K9" s="47"/>
      <c r="L9" s="47"/>
      <c r="M9" s="47"/>
    </row>
    <row r="10" spans="1:36" ht="7.5" customHeight="1" x14ac:dyDescent="0.25">
      <c r="B10" s="55"/>
      <c r="C10" s="55"/>
      <c r="D10" s="55"/>
      <c r="E10" s="55"/>
      <c r="F10" s="55"/>
      <c r="G10" s="56"/>
      <c r="H10" s="55"/>
      <c r="I10" s="55"/>
      <c r="J10" s="55"/>
      <c r="K10" s="55"/>
      <c r="L10" s="55"/>
      <c r="M10" s="55"/>
    </row>
    <row r="11" spans="1:36" s="2" customFormat="1" ht="15.5" x14ac:dyDescent="0.35">
      <c r="A11" s="20"/>
      <c r="B11" s="17" t="s">
        <v>70</v>
      </c>
      <c r="C11" s="18" t="s">
        <v>81</v>
      </c>
      <c r="D11" s="18" t="s">
        <v>82</v>
      </c>
      <c r="E11" s="18" t="s">
        <v>83</v>
      </c>
      <c r="F11" s="18" t="s">
        <v>85</v>
      </c>
      <c r="G11" s="18" t="s">
        <v>84</v>
      </c>
      <c r="H11" s="18" t="s">
        <v>51</v>
      </c>
      <c r="I11" s="18" t="s">
        <v>71</v>
      </c>
      <c r="J11" s="19"/>
      <c r="K11" s="18" t="s">
        <v>90</v>
      </c>
      <c r="L11" s="19"/>
      <c r="M11" s="18" t="s">
        <v>92</v>
      </c>
      <c r="AA11" s="2" t="s">
        <v>70</v>
      </c>
      <c r="AC11" s="2" t="s">
        <v>147</v>
      </c>
      <c r="AE11" s="2" t="s">
        <v>71</v>
      </c>
    </row>
    <row r="12" spans="1:36" ht="22.5" customHeight="1" x14ac:dyDescent="0.3">
      <c r="A12" s="20">
        <v>1</v>
      </c>
      <c r="B12" t="s">
        <v>42</v>
      </c>
      <c r="C12" s="7">
        <v>100</v>
      </c>
      <c r="D12" s="44" t="s">
        <v>43</v>
      </c>
      <c r="E12" s="39" t="s">
        <v>145</v>
      </c>
      <c r="F12" s="44" t="s">
        <v>145</v>
      </c>
      <c r="G12" s="44" t="s">
        <v>98</v>
      </c>
      <c r="H12" s="31" t="str">
        <f t="shared" ref="H12:H33" si="0">VLOOKUP(G12,Objects,2,FALSE)</f>
        <v>OTHER ACADEMIC - TFT</v>
      </c>
      <c r="I12">
        <v>5000</v>
      </c>
      <c r="J12" s="40"/>
      <c r="K12" s="36">
        <f t="shared" ref="K12:K33" si="1">ROUND(VLOOKUP(G12,Rates,2,TRUE)*I12,0)</f>
        <v>850</v>
      </c>
      <c r="L12" s="40"/>
      <c r="M12" s="37">
        <f t="shared" ref="M12:M33" si="2">ROUND(I12+K12,0)</f>
        <v>5850</v>
      </c>
      <c r="AA12" t="str">
        <f t="shared" ref="AA12:AA33" si="3">B12</f>
        <v>Re-align dept budget</v>
      </c>
      <c r="AB12" t="s">
        <v>146</v>
      </c>
      <c r="AC12" t="str">
        <f t="shared" ref="AC12:AC33" si="4">CONCATENATE(C12,".",D12,".",E12,".",F12,".",G12,".000000000")</f>
        <v>100.010575.000000.000000.61201.000000000</v>
      </c>
      <c r="AD12" t="s">
        <v>146</v>
      </c>
      <c r="AE12">
        <f t="shared" ref="AE12:AE33" si="5">I12</f>
        <v>5000</v>
      </c>
      <c r="AF12" t="s">
        <v>146</v>
      </c>
      <c r="AG12" t="s">
        <v>146</v>
      </c>
    </row>
    <row r="13" spans="1:36" ht="13" x14ac:dyDescent="0.3">
      <c r="A13" s="20">
        <v>2</v>
      </c>
      <c r="B13" t="s">
        <v>42</v>
      </c>
      <c r="C13" s="7">
        <v>100</v>
      </c>
      <c r="D13" s="44" t="s">
        <v>43</v>
      </c>
      <c r="E13" s="39" t="s">
        <v>145</v>
      </c>
      <c r="F13" s="44" t="s">
        <v>145</v>
      </c>
      <c r="G13" s="44" t="s">
        <v>424</v>
      </c>
      <c r="H13" s="31" t="str">
        <f t="shared" si="0"/>
        <v>TOTAL OPERATING EXPENSES - BUDGET ONLY</v>
      </c>
      <c r="I13">
        <v>-7361</v>
      </c>
      <c r="J13" s="40"/>
      <c r="K13" s="36">
        <f t="shared" si="1"/>
        <v>0</v>
      </c>
      <c r="L13" s="40"/>
      <c r="M13" s="37">
        <f t="shared" si="2"/>
        <v>-7361</v>
      </c>
      <c r="AA13" t="str">
        <f t="shared" si="3"/>
        <v>Re-align dept budget</v>
      </c>
      <c r="AB13" t="s">
        <v>146</v>
      </c>
      <c r="AC13" t="str">
        <f t="shared" si="4"/>
        <v>100.010575.000000.000000.63761.000000000</v>
      </c>
      <c r="AD13" t="s">
        <v>146</v>
      </c>
      <c r="AE13">
        <f t="shared" si="5"/>
        <v>-7361</v>
      </c>
      <c r="AF13" t="s">
        <v>146</v>
      </c>
      <c r="AG13" t="s">
        <v>146</v>
      </c>
    </row>
    <row r="14" spans="1:36" ht="13" x14ac:dyDescent="0.3">
      <c r="A14" s="20">
        <v>3</v>
      </c>
      <c r="B14" t="s">
        <v>42</v>
      </c>
      <c r="C14" s="7">
        <v>100</v>
      </c>
      <c r="D14" s="44" t="s">
        <v>43</v>
      </c>
      <c r="E14" s="39" t="s">
        <v>145</v>
      </c>
      <c r="F14" s="44" t="s">
        <v>145</v>
      </c>
      <c r="G14" s="44" t="s">
        <v>268</v>
      </c>
      <c r="H14" s="31" t="str">
        <f t="shared" si="0"/>
        <v>RELOCATION COSTS</v>
      </c>
      <c r="I14">
        <v>1000</v>
      </c>
      <c r="J14" s="40"/>
      <c r="K14" s="36">
        <f t="shared" si="1"/>
        <v>0</v>
      </c>
      <c r="L14" s="40"/>
      <c r="M14" s="37">
        <f t="shared" si="2"/>
        <v>1000</v>
      </c>
      <c r="AA14" t="str">
        <f t="shared" si="3"/>
        <v>Re-align dept budget</v>
      </c>
      <c r="AB14" t="s">
        <v>146</v>
      </c>
      <c r="AC14" t="str">
        <f t="shared" si="4"/>
        <v>100.010575.000000.000000.62404.000000000</v>
      </c>
      <c r="AD14" t="s">
        <v>146</v>
      </c>
      <c r="AE14">
        <f t="shared" si="5"/>
        <v>1000</v>
      </c>
      <c r="AF14" t="s">
        <v>146</v>
      </c>
      <c r="AG14" t="s">
        <v>146</v>
      </c>
    </row>
    <row r="15" spans="1:36" ht="13" x14ac:dyDescent="0.3">
      <c r="A15" s="20">
        <v>4</v>
      </c>
      <c r="B15" t="s">
        <v>42</v>
      </c>
      <c r="C15" s="7">
        <v>100</v>
      </c>
      <c r="D15" s="44" t="s">
        <v>43</v>
      </c>
      <c r="E15" s="39" t="s">
        <v>145</v>
      </c>
      <c r="F15" s="44" t="s">
        <v>145</v>
      </c>
      <c r="G15" s="44" t="s">
        <v>265</v>
      </c>
      <c r="H15" s="31" t="str">
        <f t="shared" si="0"/>
        <v>TRAVEL</v>
      </c>
      <c r="I15">
        <v>561</v>
      </c>
      <c r="J15" s="40"/>
      <c r="K15" s="36">
        <f t="shared" si="1"/>
        <v>0</v>
      </c>
      <c r="L15" s="40"/>
      <c r="M15" s="37">
        <f t="shared" si="2"/>
        <v>561</v>
      </c>
      <c r="AA15" t="str">
        <f t="shared" si="3"/>
        <v>Re-align dept budget</v>
      </c>
      <c r="AB15" t="s">
        <v>146</v>
      </c>
      <c r="AC15" t="str">
        <f t="shared" si="4"/>
        <v>100.010575.000000.000000.62401.000000000</v>
      </c>
      <c r="AD15" t="s">
        <v>146</v>
      </c>
      <c r="AE15">
        <f t="shared" si="5"/>
        <v>561</v>
      </c>
      <c r="AF15" t="s">
        <v>146</v>
      </c>
      <c r="AG15" t="s">
        <v>146</v>
      </c>
    </row>
    <row r="16" spans="1:36" ht="13" x14ac:dyDescent="0.3">
      <c r="A16" s="20">
        <v>5</v>
      </c>
      <c r="B16" t="s">
        <v>42</v>
      </c>
      <c r="C16" s="7">
        <v>110</v>
      </c>
      <c r="D16" s="44" t="s">
        <v>44</v>
      </c>
      <c r="E16" s="39" t="s">
        <v>145</v>
      </c>
      <c r="F16" s="44" t="s">
        <v>48</v>
      </c>
      <c r="G16" s="44" t="s">
        <v>424</v>
      </c>
      <c r="H16" s="31" t="str">
        <f t="shared" si="0"/>
        <v>TOTAL OPERATING EXPENSES - BUDGET ONLY</v>
      </c>
      <c r="I16">
        <v>-6214</v>
      </c>
      <c r="J16" s="40"/>
      <c r="K16" s="36">
        <f t="shared" si="1"/>
        <v>0</v>
      </c>
      <c r="L16" s="40"/>
      <c r="M16" s="37">
        <f t="shared" si="2"/>
        <v>-6214</v>
      </c>
      <c r="AA16" t="str">
        <f t="shared" si="3"/>
        <v>Re-align dept budget</v>
      </c>
      <c r="AB16" t="s">
        <v>146</v>
      </c>
      <c r="AC16" t="str">
        <f t="shared" si="4"/>
        <v>110.010500.000000.005060.63761.000000000</v>
      </c>
      <c r="AD16" t="s">
        <v>146</v>
      </c>
      <c r="AE16">
        <f t="shared" si="5"/>
        <v>-6214</v>
      </c>
      <c r="AF16" t="s">
        <v>146</v>
      </c>
      <c r="AG16" t="s">
        <v>146</v>
      </c>
    </row>
    <row r="17" spans="1:33" ht="13" x14ac:dyDescent="0.3">
      <c r="A17" s="20">
        <v>6</v>
      </c>
      <c r="B17" t="s">
        <v>42</v>
      </c>
      <c r="C17" s="7">
        <v>110</v>
      </c>
      <c r="D17" s="44" t="s">
        <v>44</v>
      </c>
      <c r="E17" s="39" t="s">
        <v>145</v>
      </c>
      <c r="F17" s="44" t="s">
        <v>48</v>
      </c>
      <c r="G17" s="44" t="s">
        <v>470</v>
      </c>
      <c r="H17" s="31" t="str">
        <f t="shared" si="0"/>
        <v>CONNECTIVITY CHARGE</v>
      </c>
      <c r="I17">
        <v>1000</v>
      </c>
      <c r="J17" s="40"/>
      <c r="K17" s="36">
        <f t="shared" si="1"/>
        <v>0</v>
      </c>
      <c r="L17" s="40"/>
      <c r="M17" s="37">
        <f t="shared" si="2"/>
        <v>1000</v>
      </c>
      <c r="AA17" t="str">
        <f t="shared" si="3"/>
        <v>Re-align dept budget</v>
      </c>
      <c r="AB17" t="s">
        <v>146</v>
      </c>
      <c r="AC17" t="str">
        <f t="shared" si="4"/>
        <v>110.010500.000000.005060.64483.000000000</v>
      </c>
      <c r="AD17" t="s">
        <v>146</v>
      </c>
      <c r="AE17">
        <f t="shared" si="5"/>
        <v>1000</v>
      </c>
      <c r="AF17" t="s">
        <v>146</v>
      </c>
      <c r="AG17" t="s">
        <v>146</v>
      </c>
    </row>
    <row r="18" spans="1:33" ht="13" x14ac:dyDescent="0.3">
      <c r="A18" s="20">
        <v>7</v>
      </c>
      <c r="B18" t="s">
        <v>42</v>
      </c>
      <c r="C18" s="7">
        <v>110</v>
      </c>
      <c r="D18" s="44" t="s">
        <v>44</v>
      </c>
      <c r="E18" s="39" t="s">
        <v>145</v>
      </c>
      <c r="F18" s="44" t="s">
        <v>48</v>
      </c>
      <c r="G18" s="44" t="s">
        <v>137</v>
      </c>
      <c r="H18" s="31" t="str">
        <f t="shared" si="0"/>
        <v>STUDENT LABOUR - TPT</v>
      </c>
      <c r="I18">
        <v>500</v>
      </c>
      <c r="J18" s="40"/>
      <c r="K18" s="36">
        <f t="shared" si="1"/>
        <v>55</v>
      </c>
      <c r="L18" s="40"/>
      <c r="M18" s="37">
        <f t="shared" si="2"/>
        <v>555</v>
      </c>
      <c r="AA18" t="str">
        <f t="shared" si="3"/>
        <v>Re-align dept budget</v>
      </c>
      <c r="AB18" t="s">
        <v>146</v>
      </c>
      <c r="AC18" t="str">
        <f t="shared" si="4"/>
        <v>110.010500.000000.005060.61417.000000000</v>
      </c>
      <c r="AD18" t="s">
        <v>146</v>
      </c>
      <c r="AE18">
        <f t="shared" si="5"/>
        <v>500</v>
      </c>
      <c r="AF18" t="s">
        <v>146</v>
      </c>
      <c r="AG18" t="s">
        <v>146</v>
      </c>
    </row>
    <row r="19" spans="1:33" ht="13" x14ac:dyDescent="0.3">
      <c r="A19" s="20">
        <v>8</v>
      </c>
      <c r="B19" t="s">
        <v>42</v>
      </c>
      <c r="C19" s="7">
        <v>110</v>
      </c>
      <c r="D19" s="44" t="s">
        <v>44</v>
      </c>
      <c r="E19" s="39" t="s">
        <v>145</v>
      </c>
      <c r="F19" s="44" t="s">
        <v>48</v>
      </c>
      <c r="G19" s="44" t="s">
        <v>99</v>
      </c>
      <c r="H19" s="31" t="str">
        <f t="shared" si="0"/>
        <v>SUPPORT STAFF - RPT</v>
      </c>
      <c r="I19">
        <v>4000</v>
      </c>
      <c r="J19" s="40"/>
      <c r="K19" s="36">
        <f t="shared" si="1"/>
        <v>820</v>
      </c>
      <c r="L19" s="40"/>
      <c r="M19" s="37">
        <f t="shared" si="2"/>
        <v>4820</v>
      </c>
      <c r="AA19" t="str">
        <f t="shared" si="3"/>
        <v>Re-align dept budget</v>
      </c>
      <c r="AB19" t="s">
        <v>146</v>
      </c>
      <c r="AC19" t="str">
        <f t="shared" si="4"/>
        <v>110.010500.000000.005060.61305.000000000</v>
      </c>
      <c r="AD19" t="s">
        <v>146</v>
      </c>
      <c r="AE19">
        <f t="shared" si="5"/>
        <v>4000</v>
      </c>
      <c r="AF19" t="s">
        <v>146</v>
      </c>
      <c r="AG19" t="s">
        <v>146</v>
      </c>
    </row>
    <row r="20" spans="1:33" ht="13" x14ac:dyDescent="0.3">
      <c r="A20" s="20">
        <v>9</v>
      </c>
      <c r="C20" s="7"/>
      <c r="D20" s="44"/>
      <c r="E20" s="39" t="s">
        <v>145</v>
      </c>
      <c r="F20" s="44"/>
      <c r="G20" s="44" t="s">
        <v>50</v>
      </c>
      <c r="H20" s="31" t="e">
        <f t="shared" si="0"/>
        <v>#N/A</v>
      </c>
      <c r="I20" s="45"/>
      <c r="J20" s="40"/>
      <c r="K20" s="36">
        <f t="shared" si="1"/>
        <v>0</v>
      </c>
      <c r="L20" s="40"/>
      <c r="M20" s="37">
        <f t="shared" si="2"/>
        <v>0</v>
      </c>
      <c r="AA20">
        <f t="shared" si="3"/>
        <v>0</v>
      </c>
      <c r="AB20" t="s">
        <v>146</v>
      </c>
      <c r="AC20" t="str">
        <f t="shared" si="4"/>
        <v>..000000..     .000000000</v>
      </c>
      <c r="AD20" t="s">
        <v>146</v>
      </c>
      <c r="AE20">
        <f t="shared" si="5"/>
        <v>0</v>
      </c>
      <c r="AF20" t="s">
        <v>146</v>
      </c>
      <c r="AG20" t="s">
        <v>146</v>
      </c>
    </row>
    <row r="21" spans="1:33" ht="13" x14ac:dyDescent="0.3">
      <c r="A21" s="20">
        <v>10</v>
      </c>
      <c r="C21" s="7"/>
      <c r="D21" s="44"/>
      <c r="E21" s="39" t="s">
        <v>145</v>
      </c>
      <c r="F21" s="44"/>
      <c r="G21" s="44" t="s">
        <v>50</v>
      </c>
      <c r="H21" s="31" t="e">
        <f t="shared" si="0"/>
        <v>#N/A</v>
      </c>
      <c r="I21" s="45"/>
      <c r="J21" s="40"/>
      <c r="K21" s="36">
        <f t="shared" si="1"/>
        <v>0</v>
      </c>
      <c r="L21" s="40"/>
      <c r="M21" s="37">
        <f t="shared" si="2"/>
        <v>0</v>
      </c>
      <c r="AA21">
        <f t="shared" si="3"/>
        <v>0</v>
      </c>
      <c r="AB21" t="s">
        <v>146</v>
      </c>
      <c r="AC21" t="str">
        <f t="shared" si="4"/>
        <v>..000000..     .000000000</v>
      </c>
      <c r="AD21" t="s">
        <v>146</v>
      </c>
      <c r="AE21">
        <f t="shared" si="5"/>
        <v>0</v>
      </c>
      <c r="AF21" t="s">
        <v>146</v>
      </c>
      <c r="AG21" t="s">
        <v>146</v>
      </c>
    </row>
    <row r="22" spans="1:33" ht="13" x14ac:dyDescent="0.3">
      <c r="A22" s="20">
        <v>11</v>
      </c>
      <c r="C22" s="7"/>
      <c r="D22" s="44"/>
      <c r="E22" s="39" t="s">
        <v>145</v>
      </c>
      <c r="F22" s="44"/>
      <c r="G22" s="44" t="s">
        <v>50</v>
      </c>
      <c r="H22" s="31" t="e">
        <f t="shared" si="0"/>
        <v>#N/A</v>
      </c>
      <c r="I22" s="45"/>
      <c r="J22" s="40"/>
      <c r="K22" s="36">
        <f t="shared" si="1"/>
        <v>0</v>
      </c>
      <c r="L22" s="40"/>
      <c r="M22" s="37">
        <f t="shared" si="2"/>
        <v>0</v>
      </c>
      <c r="AA22">
        <f t="shared" si="3"/>
        <v>0</v>
      </c>
      <c r="AB22" t="s">
        <v>146</v>
      </c>
      <c r="AC22" t="str">
        <f t="shared" si="4"/>
        <v>..000000..     .000000000</v>
      </c>
      <c r="AD22" t="s">
        <v>146</v>
      </c>
      <c r="AE22">
        <f t="shared" si="5"/>
        <v>0</v>
      </c>
      <c r="AF22" t="s">
        <v>146</v>
      </c>
      <c r="AG22" t="s">
        <v>146</v>
      </c>
    </row>
    <row r="23" spans="1:33" ht="13" x14ac:dyDescent="0.3">
      <c r="A23" s="20">
        <v>12</v>
      </c>
      <c r="C23" s="7"/>
      <c r="D23" s="44"/>
      <c r="E23" s="39" t="s">
        <v>145</v>
      </c>
      <c r="F23" s="44"/>
      <c r="G23" s="44" t="s">
        <v>50</v>
      </c>
      <c r="H23" s="31" t="e">
        <f t="shared" si="0"/>
        <v>#N/A</v>
      </c>
      <c r="I23" s="45"/>
      <c r="J23" s="40"/>
      <c r="K23" s="36">
        <f t="shared" si="1"/>
        <v>0</v>
      </c>
      <c r="L23" s="40"/>
      <c r="M23" s="37">
        <f t="shared" si="2"/>
        <v>0</v>
      </c>
      <c r="AA23">
        <f t="shared" si="3"/>
        <v>0</v>
      </c>
      <c r="AB23" t="s">
        <v>146</v>
      </c>
      <c r="AC23" t="str">
        <f t="shared" si="4"/>
        <v>..000000..     .000000000</v>
      </c>
      <c r="AD23" t="s">
        <v>146</v>
      </c>
      <c r="AE23">
        <f t="shared" si="5"/>
        <v>0</v>
      </c>
      <c r="AF23" t="s">
        <v>146</v>
      </c>
      <c r="AG23" t="s">
        <v>146</v>
      </c>
    </row>
    <row r="24" spans="1:33" ht="13" x14ac:dyDescent="0.3">
      <c r="A24" s="20">
        <v>13</v>
      </c>
      <c r="C24" s="7"/>
      <c r="D24" s="44"/>
      <c r="E24" s="39" t="s">
        <v>145</v>
      </c>
      <c r="F24" s="44"/>
      <c r="G24" s="44" t="s">
        <v>50</v>
      </c>
      <c r="H24" s="31" t="e">
        <f t="shared" si="0"/>
        <v>#N/A</v>
      </c>
      <c r="I24" s="45"/>
      <c r="J24" s="40"/>
      <c r="K24" s="36">
        <f t="shared" si="1"/>
        <v>0</v>
      </c>
      <c r="L24" s="40"/>
      <c r="M24" s="37">
        <f t="shared" si="2"/>
        <v>0</v>
      </c>
      <c r="AA24">
        <f t="shared" si="3"/>
        <v>0</v>
      </c>
      <c r="AB24" t="s">
        <v>146</v>
      </c>
      <c r="AC24" t="str">
        <f t="shared" si="4"/>
        <v>..000000..     .000000000</v>
      </c>
      <c r="AD24" t="s">
        <v>146</v>
      </c>
      <c r="AE24">
        <f t="shared" si="5"/>
        <v>0</v>
      </c>
      <c r="AF24" t="s">
        <v>146</v>
      </c>
      <c r="AG24" t="s">
        <v>146</v>
      </c>
    </row>
    <row r="25" spans="1:33" ht="13" x14ac:dyDescent="0.3">
      <c r="A25" s="20">
        <v>14</v>
      </c>
      <c r="C25" s="7"/>
      <c r="D25" s="44"/>
      <c r="E25" s="39" t="s">
        <v>145</v>
      </c>
      <c r="F25" s="44"/>
      <c r="G25" s="44" t="s">
        <v>50</v>
      </c>
      <c r="H25" s="31" t="e">
        <f t="shared" si="0"/>
        <v>#N/A</v>
      </c>
      <c r="I25" s="45"/>
      <c r="J25" s="40"/>
      <c r="K25" s="36">
        <f t="shared" si="1"/>
        <v>0</v>
      </c>
      <c r="L25" s="40"/>
      <c r="M25" s="37">
        <f t="shared" si="2"/>
        <v>0</v>
      </c>
      <c r="AA25">
        <f t="shared" si="3"/>
        <v>0</v>
      </c>
      <c r="AB25" t="s">
        <v>146</v>
      </c>
      <c r="AC25" t="str">
        <f t="shared" si="4"/>
        <v>..000000..     .000000000</v>
      </c>
      <c r="AD25" t="s">
        <v>146</v>
      </c>
      <c r="AE25">
        <f t="shared" si="5"/>
        <v>0</v>
      </c>
      <c r="AF25" t="s">
        <v>146</v>
      </c>
      <c r="AG25" t="s">
        <v>146</v>
      </c>
    </row>
    <row r="26" spans="1:33" ht="13" x14ac:dyDescent="0.3">
      <c r="A26" s="20">
        <v>15</v>
      </c>
      <c r="C26" s="7"/>
      <c r="D26" s="44"/>
      <c r="E26" s="39" t="s">
        <v>145</v>
      </c>
      <c r="F26" s="44"/>
      <c r="G26" s="44" t="s">
        <v>50</v>
      </c>
      <c r="H26" s="31" t="e">
        <f t="shared" si="0"/>
        <v>#N/A</v>
      </c>
      <c r="I26" s="45"/>
      <c r="J26" s="40"/>
      <c r="K26" s="36">
        <f t="shared" si="1"/>
        <v>0</v>
      </c>
      <c r="L26" s="40"/>
      <c r="M26" s="37">
        <f t="shared" si="2"/>
        <v>0</v>
      </c>
      <c r="AA26">
        <f t="shared" si="3"/>
        <v>0</v>
      </c>
      <c r="AB26" t="s">
        <v>146</v>
      </c>
      <c r="AC26" t="str">
        <f t="shared" si="4"/>
        <v>..000000..     .000000000</v>
      </c>
      <c r="AD26" t="s">
        <v>146</v>
      </c>
      <c r="AE26">
        <f t="shared" si="5"/>
        <v>0</v>
      </c>
      <c r="AF26" t="s">
        <v>146</v>
      </c>
      <c r="AG26" t="s">
        <v>146</v>
      </c>
    </row>
    <row r="27" spans="1:33" ht="13" x14ac:dyDescent="0.3">
      <c r="A27" s="20">
        <v>16</v>
      </c>
      <c r="C27" s="7"/>
      <c r="D27" s="44"/>
      <c r="E27" s="39" t="s">
        <v>145</v>
      </c>
      <c r="F27" s="44"/>
      <c r="G27" s="44" t="s">
        <v>50</v>
      </c>
      <c r="H27" s="31" t="e">
        <f t="shared" si="0"/>
        <v>#N/A</v>
      </c>
      <c r="I27" s="45"/>
      <c r="J27" s="40"/>
      <c r="K27" s="36">
        <f t="shared" si="1"/>
        <v>0</v>
      </c>
      <c r="L27" s="40"/>
      <c r="M27" s="37">
        <f t="shared" si="2"/>
        <v>0</v>
      </c>
      <c r="AA27">
        <f t="shared" si="3"/>
        <v>0</v>
      </c>
      <c r="AB27" t="s">
        <v>146</v>
      </c>
      <c r="AC27" t="str">
        <f t="shared" si="4"/>
        <v>..000000..     .000000000</v>
      </c>
      <c r="AD27" t="s">
        <v>146</v>
      </c>
      <c r="AE27">
        <f t="shared" si="5"/>
        <v>0</v>
      </c>
      <c r="AF27" t="s">
        <v>146</v>
      </c>
      <c r="AG27" t="s">
        <v>146</v>
      </c>
    </row>
    <row r="28" spans="1:33" ht="13" x14ac:dyDescent="0.3">
      <c r="A28" s="20">
        <v>17</v>
      </c>
      <c r="C28" s="7"/>
      <c r="D28" s="44"/>
      <c r="E28" s="39" t="s">
        <v>145</v>
      </c>
      <c r="F28" s="44"/>
      <c r="G28" s="44" t="s">
        <v>50</v>
      </c>
      <c r="H28" s="31" t="e">
        <f t="shared" si="0"/>
        <v>#N/A</v>
      </c>
      <c r="I28" s="45"/>
      <c r="J28" s="40"/>
      <c r="K28" s="36">
        <f t="shared" si="1"/>
        <v>0</v>
      </c>
      <c r="L28" s="40"/>
      <c r="M28" s="37">
        <f t="shared" si="2"/>
        <v>0</v>
      </c>
      <c r="AA28">
        <f t="shared" si="3"/>
        <v>0</v>
      </c>
      <c r="AB28" t="s">
        <v>146</v>
      </c>
      <c r="AC28" t="str">
        <f t="shared" si="4"/>
        <v>..000000..     .000000000</v>
      </c>
      <c r="AD28" t="s">
        <v>146</v>
      </c>
      <c r="AE28">
        <f t="shared" si="5"/>
        <v>0</v>
      </c>
      <c r="AF28" t="s">
        <v>146</v>
      </c>
      <c r="AG28" t="s">
        <v>146</v>
      </c>
    </row>
    <row r="29" spans="1:33" ht="13" x14ac:dyDescent="0.3">
      <c r="A29" s="20">
        <v>18</v>
      </c>
      <c r="C29" s="7"/>
      <c r="D29" s="44"/>
      <c r="E29" s="39" t="s">
        <v>145</v>
      </c>
      <c r="F29" s="44"/>
      <c r="G29" s="44" t="s">
        <v>50</v>
      </c>
      <c r="H29" s="31" t="e">
        <f t="shared" si="0"/>
        <v>#N/A</v>
      </c>
      <c r="I29" s="45"/>
      <c r="J29" s="40"/>
      <c r="K29" s="36">
        <f t="shared" si="1"/>
        <v>0</v>
      </c>
      <c r="L29" s="40"/>
      <c r="M29" s="37">
        <f t="shared" si="2"/>
        <v>0</v>
      </c>
      <c r="AA29">
        <f t="shared" si="3"/>
        <v>0</v>
      </c>
      <c r="AB29" t="s">
        <v>146</v>
      </c>
      <c r="AC29" t="str">
        <f t="shared" si="4"/>
        <v>..000000..     .000000000</v>
      </c>
      <c r="AD29" t="s">
        <v>146</v>
      </c>
      <c r="AE29">
        <f t="shared" si="5"/>
        <v>0</v>
      </c>
      <c r="AF29" t="s">
        <v>146</v>
      </c>
      <c r="AG29" t="s">
        <v>146</v>
      </c>
    </row>
    <row r="30" spans="1:33" ht="13" x14ac:dyDescent="0.3">
      <c r="A30" s="20">
        <v>19</v>
      </c>
      <c r="C30" s="7"/>
      <c r="D30" s="44"/>
      <c r="E30" s="39" t="s">
        <v>145</v>
      </c>
      <c r="F30" s="44"/>
      <c r="G30" s="44" t="s">
        <v>50</v>
      </c>
      <c r="H30" s="31" t="e">
        <f t="shared" si="0"/>
        <v>#N/A</v>
      </c>
      <c r="I30" s="45"/>
      <c r="J30" s="40"/>
      <c r="K30" s="36">
        <f t="shared" si="1"/>
        <v>0</v>
      </c>
      <c r="L30" s="40"/>
      <c r="M30" s="37">
        <f t="shared" si="2"/>
        <v>0</v>
      </c>
      <c r="AA30">
        <f t="shared" si="3"/>
        <v>0</v>
      </c>
      <c r="AB30" t="s">
        <v>146</v>
      </c>
      <c r="AC30" t="str">
        <f t="shared" si="4"/>
        <v>..000000..     .000000000</v>
      </c>
      <c r="AD30" t="s">
        <v>146</v>
      </c>
      <c r="AE30">
        <f t="shared" si="5"/>
        <v>0</v>
      </c>
      <c r="AF30" t="s">
        <v>146</v>
      </c>
      <c r="AG30" t="s">
        <v>146</v>
      </c>
    </row>
    <row r="31" spans="1:33" ht="13" x14ac:dyDescent="0.3">
      <c r="A31" s="20">
        <v>20</v>
      </c>
      <c r="C31" s="7"/>
      <c r="D31" s="44"/>
      <c r="E31" s="39" t="s">
        <v>145</v>
      </c>
      <c r="F31" s="44"/>
      <c r="G31" s="44" t="s">
        <v>50</v>
      </c>
      <c r="H31" s="31" t="e">
        <f t="shared" si="0"/>
        <v>#N/A</v>
      </c>
      <c r="I31" s="45"/>
      <c r="J31" s="40"/>
      <c r="K31" s="36">
        <f t="shared" si="1"/>
        <v>0</v>
      </c>
      <c r="L31" s="40"/>
      <c r="M31" s="37">
        <f t="shared" si="2"/>
        <v>0</v>
      </c>
      <c r="AA31">
        <f t="shared" si="3"/>
        <v>0</v>
      </c>
      <c r="AB31" t="s">
        <v>146</v>
      </c>
      <c r="AC31" t="str">
        <f t="shared" si="4"/>
        <v>..000000..     .000000000</v>
      </c>
      <c r="AD31" t="s">
        <v>146</v>
      </c>
      <c r="AE31">
        <f t="shared" si="5"/>
        <v>0</v>
      </c>
      <c r="AF31" t="s">
        <v>146</v>
      </c>
      <c r="AG31" t="s">
        <v>146</v>
      </c>
    </row>
    <row r="32" spans="1:33" ht="13" x14ac:dyDescent="0.3">
      <c r="A32" s="20">
        <v>21</v>
      </c>
      <c r="C32" s="7"/>
      <c r="D32" s="44"/>
      <c r="E32" s="39" t="s">
        <v>145</v>
      </c>
      <c r="F32" s="44"/>
      <c r="G32" s="44" t="s">
        <v>50</v>
      </c>
      <c r="H32" s="31" t="e">
        <f t="shared" si="0"/>
        <v>#N/A</v>
      </c>
      <c r="I32" s="45"/>
      <c r="J32" s="40"/>
      <c r="K32" s="36">
        <f t="shared" si="1"/>
        <v>0</v>
      </c>
      <c r="L32" s="40"/>
      <c r="M32" s="37">
        <f t="shared" si="2"/>
        <v>0</v>
      </c>
      <c r="AA32">
        <f t="shared" si="3"/>
        <v>0</v>
      </c>
      <c r="AB32" t="s">
        <v>146</v>
      </c>
      <c r="AC32" t="str">
        <f t="shared" si="4"/>
        <v>..000000..     .000000000</v>
      </c>
      <c r="AD32" t="s">
        <v>146</v>
      </c>
      <c r="AE32">
        <f t="shared" si="5"/>
        <v>0</v>
      </c>
      <c r="AF32" t="s">
        <v>146</v>
      </c>
      <c r="AG32" t="s">
        <v>146</v>
      </c>
    </row>
    <row r="33" spans="1:33" ht="13" x14ac:dyDescent="0.3">
      <c r="A33" s="20">
        <v>22</v>
      </c>
      <c r="C33" s="7"/>
      <c r="D33" s="44"/>
      <c r="E33" s="39" t="s">
        <v>145</v>
      </c>
      <c r="F33" s="44"/>
      <c r="G33" s="44" t="s">
        <v>50</v>
      </c>
      <c r="H33" s="31" t="e">
        <f t="shared" si="0"/>
        <v>#N/A</v>
      </c>
      <c r="I33" s="45"/>
      <c r="J33" s="40"/>
      <c r="K33" s="36">
        <f t="shared" si="1"/>
        <v>0</v>
      </c>
      <c r="L33" s="40"/>
      <c r="M33" s="37">
        <f t="shared" si="2"/>
        <v>0</v>
      </c>
      <c r="AA33">
        <f t="shared" si="3"/>
        <v>0</v>
      </c>
      <c r="AB33" t="s">
        <v>146</v>
      </c>
      <c r="AC33" t="str">
        <f t="shared" si="4"/>
        <v>..000000..     .000000000</v>
      </c>
      <c r="AD33" t="s">
        <v>146</v>
      </c>
      <c r="AE33">
        <f t="shared" si="5"/>
        <v>0</v>
      </c>
      <c r="AF33" t="s">
        <v>146</v>
      </c>
      <c r="AG33" t="s">
        <v>146</v>
      </c>
    </row>
    <row r="34" spans="1:33" ht="21" customHeight="1" thickBot="1" x14ac:dyDescent="0.4">
      <c r="C34" s="7"/>
      <c r="D34" s="7"/>
      <c r="E34" s="7"/>
      <c r="F34" s="7"/>
      <c r="G34" s="32"/>
      <c r="H34" s="9" t="s">
        <v>69</v>
      </c>
      <c r="I34" s="46">
        <f>SUM(I12:I33)</f>
        <v>-1514</v>
      </c>
      <c r="K34" s="38">
        <f>SUM(K12:K33)</f>
        <v>1725</v>
      </c>
      <c r="M34" s="38">
        <f>SUM(M12:M33)</f>
        <v>211</v>
      </c>
    </row>
    <row r="35" spans="1:33" ht="13" thickTop="1" x14ac:dyDescent="0.25">
      <c r="C35" s="7"/>
      <c r="D35" s="7"/>
      <c r="E35" s="7"/>
      <c r="F35" s="7"/>
    </row>
    <row r="37" spans="1:33" ht="13" x14ac:dyDescent="0.3">
      <c r="B37" s="3" t="s">
        <v>80</v>
      </c>
    </row>
    <row r="38" spans="1:33" x14ac:dyDescent="0.25">
      <c r="B38" s="1" t="s">
        <v>52</v>
      </c>
    </row>
    <row r="39" spans="1:33" x14ac:dyDescent="0.25">
      <c r="B39" s="1" t="s">
        <v>53</v>
      </c>
    </row>
    <row r="40" spans="1:33" x14ac:dyDescent="0.25">
      <c r="B40" s="1" t="s">
        <v>78</v>
      </c>
    </row>
    <row r="41" spans="1:33" x14ac:dyDescent="0.25">
      <c r="B41" s="1" t="s">
        <v>79</v>
      </c>
    </row>
    <row r="42" spans="1:33" x14ac:dyDescent="0.25">
      <c r="B42" s="54" t="s">
        <v>519</v>
      </c>
    </row>
    <row r="43" spans="1:33" x14ac:dyDescent="0.25">
      <c r="B43" s="1" t="s">
        <v>257</v>
      </c>
    </row>
    <row r="44" spans="1:33" x14ac:dyDescent="0.25">
      <c r="B44" s="1" t="s">
        <v>74</v>
      </c>
    </row>
  </sheetData>
  <sheetProtection algorithmName="SHA-512" hashValue="BlJX3/cMoNuL0Oasbegf495NlI3a/vomK6+wk6vK9cUwDThQLfsAc7N/6NvPvvG69P+ucN5H3yrzMRYN+lp+uA==" saltValue="rkLVm51KScOfaBmYeP8a7w==" spinCount="100000" sheet="1" objects="1" scenarios="1"/>
  <phoneticPr fontId="0" type="noConversion"/>
  <pageMargins left="0.25" right="0.75" top="1" bottom="1" header="0.5" footer="0.5"/>
  <pageSetup scale="75" orientation="landscape" horizontalDpi="0" r:id="rId1"/>
  <headerFooter alignWithMargins="0">
    <oddHeader>&amp;L&amp;8&amp;D&amp;C&amp;"Book Antiqua,Bold Italic"&amp;20&amp;UBUDGET CHANGE REQUEST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Instruction</vt:lpstr>
      <vt:lpstr>Operating&amp;Temp Personnel</vt:lpstr>
      <vt:lpstr>Ben Rates</vt:lpstr>
      <vt:lpstr>Object List</vt:lpstr>
      <vt:lpstr>Completed Copy</vt:lpstr>
      <vt:lpstr>_</vt:lpstr>
      <vt:lpstr>Objects</vt:lpstr>
      <vt:lpstr>'Completed Copy'!Print_Area</vt:lpstr>
      <vt:lpstr>'Operating&amp;Temp Personnel'!Print_Area</vt:lpstr>
      <vt:lpstr>'Object List'!Print_Titles</vt:lpstr>
      <vt:lpstr>Rates</vt:lpstr>
    </vt:vector>
  </TitlesOfParts>
  <Company>Financial Services, University of Guelph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Nakatsu</dc:creator>
  <cp:lastModifiedBy>Ryan Gregg</cp:lastModifiedBy>
  <cp:lastPrinted>2011-05-16T13:28:52Z</cp:lastPrinted>
  <dcterms:created xsi:type="dcterms:W3CDTF">2001-01-24T16:02:59Z</dcterms:created>
  <dcterms:modified xsi:type="dcterms:W3CDTF">2025-04-10T17:16:43Z</dcterms:modified>
</cp:coreProperties>
</file>