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eggr\Documents\Michelle\2526 Forms\"/>
    </mc:Choice>
  </mc:AlternateContent>
  <xr:revisionPtr revIDLastSave="0" documentId="13_ncr:1_{77946E79-2464-4B72-9A4F-225741540BD6}" xr6:coauthVersionLast="47" xr6:coauthVersionMax="47" xr10:uidLastSave="{00000000-0000-0000-0000-000000000000}"/>
  <workbookProtection workbookPassword="CF81" lockStructure="1"/>
  <bookViews>
    <workbookView xWindow="28680" yWindow="-120" windowWidth="29040" windowHeight="15720" activeTab="2" xr2:uid="{00000000-000D-0000-FFFF-FFFF00000000}"/>
  </bookViews>
  <sheets>
    <sheet name="Instruction" sheetId="2" r:id="rId1"/>
    <sheet name="Operating&amp;Temp Personnel" sheetId="5" r:id="rId2"/>
    <sheet name="Ben Rates" sheetId="6" r:id="rId3"/>
    <sheet name="Object List" sheetId="3" r:id="rId4"/>
    <sheet name="Completed Copy" sheetId="8" r:id="rId5"/>
  </sheets>
  <definedNames>
    <definedName name="_">'Ben Rates'!$B$2:$C$102</definedName>
    <definedName name="_xlnm._FilterDatabase" localSheetId="2" hidden="1">'Ben Rates'!$B$2:$D$96</definedName>
    <definedName name="Objects">'Object List'!$B$7:$D$815</definedName>
    <definedName name="_xlnm.Print_Area" localSheetId="4">'Completed Copy'!$A$1:$N$46</definedName>
    <definedName name="_xlnm.Print_Area" localSheetId="1">'Operating&amp;Temp Personnel'!$A$1:$P$49</definedName>
    <definedName name="_xlnm.Print_Titles" localSheetId="3">'Object List'!$1:$6</definedName>
    <definedName name="Rates">'Ben Rates'!$B$2:$C$102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0" i="5"/>
  <c r="M21" i="5" l="1"/>
  <c r="M20" i="5"/>
  <c r="M19" i="5"/>
  <c r="M18" i="5"/>
  <c r="M16" i="5"/>
  <c r="M15" i="5"/>
  <c r="M14" i="5"/>
  <c r="M13" i="5"/>
  <c r="M12" i="5"/>
  <c r="M11" i="5"/>
  <c r="M10" i="5"/>
  <c r="H10" i="5" l="1"/>
  <c r="H11" i="5"/>
  <c r="H12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AE17" i="5"/>
  <c r="AF17" i="5" s="1"/>
  <c r="AE22" i="5"/>
  <c r="AF22" i="5" s="1"/>
  <c r="AE23" i="5"/>
  <c r="AF23" i="5" s="1"/>
  <c r="AE24" i="5"/>
  <c r="AF24" i="5" s="1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P10" i="5"/>
  <c r="P28" i="5"/>
  <c r="O28" i="5" s="1"/>
  <c r="N28" i="5" s="1"/>
  <c r="P29" i="5"/>
  <c r="O29" i="5" s="1"/>
  <c r="N29" i="5" s="1"/>
  <c r="P30" i="5"/>
  <c r="O30" i="5" s="1"/>
  <c r="N30" i="5" s="1"/>
  <c r="P31" i="5"/>
  <c r="O31" i="5" s="1"/>
  <c r="N31" i="5" s="1"/>
  <c r="P32" i="5"/>
  <c r="O32" i="5" s="1"/>
  <c r="N32" i="5" s="1"/>
  <c r="P33" i="5"/>
  <c r="O33" i="5" s="1"/>
  <c r="N33" i="5" s="1"/>
  <c r="P34" i="5"/>
  <c r="O34" i="5" s="1"/>
  <c r="N34" i="5" s="1"/>
  <c r="P35" i="5"/>
  <c r="O35" i="5" s="1"/>
  <c r="N35" i="5" s="1"/>
  <c r="P36" i="5"/>
  <c r="O36" i="5" s="1"/>
  <c r="N36" i="5" s="1"/>
  <c r="P37" i="5"/>
  <c r="O37" i="5" s="1"/>
  <c r="N37" i="5" s="1"/>
  <c r="P38" i="5"/>
  <c r="O38" i="5" s="1"/>
  <c r="N38" i="5" s="1"/>
  <c r="P39" i="5"/>
  <c r="O39" i="5" s="1"/>
  <c r="N39" i="5" s="1"/>
  <c r="C2" i="5"/>
  <c r="AD10" i="5"/>
  <c r="AB10" i="5"/>
  <c r="Z10" i="5"/>
  <c r="AE9" i="5"/>
  <c r="AF9" i="5" s="1"/>
  <c r="AD28" i="5"/>
  <c r="AB28" i="5"/>
  <c r="Z28" i="5"/>
  <c r="AD27" i="5"/>
  <c r="AB27" i="5"/>
  <c r="Z27" i="5"/>
  <c r="AD26" i="5"/>
  <c r="AB26" i="5"/>
  <c r="Z26" i="5"/>
  <c r="AD25" i="5"/>
  <c r="AB25" i="5"/>
  <c r="Z25" i="5"/>
  <c r="AD24" i="5"/>
  <c r="AB24" i="5"/>
  <c r="Z24" i="5"/>
  <c r="AD23" i="5"/>
  <c r="AB23" i="5"/>
  <c r="Z23" i="5"/>
  <c r="AD22" i="5"/>
  <c r="AB22" i="5"/>
  <c r="Z22" i="5"/>
  <c r="AD21" i="5"/>
  <c r="AB21" i="5"/>
  <c r="Z21" i="5"/>
  <c r="AD20" i="5"/>
  <c r="AB20" i="5"/>
  <c r="Z20" i="5"/>
  <c r="AD19" i="5"/>
  <c r="AB19" i="5"/>
  <c r="Z19" i="5"/>
  <c r="AD18" i="5"/>
  <c r="AB18" i="5"/>
  <c r="Z18" i="5"/>
  <c r="AD17" i="5"/>
  <c r="AB17" i="5"/>
  <c r="Z17" i="5"/>
  <c r="AD16" i="5"/>
  <c r="AB16" i="5"/>
  <c r="Z16" i="5"/>
  <c r="AD15" i="5"/>
  <c r="AB15" i="5"/>
  <c r="Z15" i="5"/>
  <c r="AD14" i="5"/>
  <c r="AB14" i="5"/>
  <c r="Z14" i="5"/>
  <c r="AD13" i="5"/>
  <c r="AB13" i="5"/>
  <c r="Z13" i="5"/>
  <c r="AD12" i="5"/>
  <c r="AB12" i="5"/>
  <c r="Z12" i="5"/>
  <c r="AD11" i="5"/>
  <c r="AB11" i="5"/>
  <c r="Z11" i="5"/>
  <c r="AE11" i="5"/>
  <c r="AF11" i="5" s="1"/>
  <c r="AE12" i="5"/>
  <c r="AF12" i="5" s="1"/>
  <c r="P12" i="5"/>
  <c r="P27" i="5"/>
  <c r="O27" i="5" s="1"/>
  <c r="N27" i="5" s="1"/>
  <c r="P26" i="5"/>
  <c r="O26" i="5" s="1"/>
  <c r="N26" i="5" s="1"/>
  <c r="P25" i="5"/>
  <c r="O25" i="5" s="1"/>
  <c r="N25" i="5" s="1"/>
  <c r="P24" i="5"/>
  <c r="O24" i="5" s="1"/>
  <c r="N24" i="5" s="1"/>
  <c r="P23" i="5"/>
  <c r="O23" i="5" s="1"/>
  <c r="N23" i="5" s="1"/>
  <c r="P22" i="5"/>
  <c r="O22" i="5" s="1"/>
  <c r="N22" i="5" s="1"/>
  <c r="P21" i="5"/>
  <c r="O21" i="5" s="1"/>
  <c r="N21" i="5" s="1"/>
  <c r="P20" i="5"/>
  <c r="O20" i="5" s="1"/>
  <c r="N20" i="5" s="1"/>
  <c r="P19" i="5"/>
  <c r="O19" i="5" s="1"/>
  <c r="N19" i="5" s="1"/>
  <c r="P18" i="5"/>
  <c r="O18" i="5" s="1"/>
  <c r="N18" i="5" s="1"/>
  <c r="P17" i="5"/>
  <c r="O17" i="5" s="1"/>
  <c r="N17" i="5" s="1"/>
  <c r="P16" i="5"/>
  <c r="O16" i="5" s="1"/>
  <c r="N16" i="5" s="1"/>
  <c r="P15" i="5"/>
  <c r="O15" i="5" s="1"/>
  <c r="N15" i="5" s="1"/>
  <c r="P14" i="5"/>
  <c r="O14" i="5" s="1"/>
  <c r="N14" i="5" s="1"/>
  <c r="P13" i="5"/>
  <c r="O13" i="5" s="1"/>
  <c r="N13" i="5" s="1"/>
  <c r="P11" i="5"/>
  <c r="O11" i="5" s="1"/>
  <c r="N11" i="5" s="1"/>
  <c r="AE21" i="5"/>
  <c r="AF21" i="5" s="1"/>
  <c r="AE20" i="5"/>
  <c r="AF20" i="5" s="1"/>
  <c r="AE19" i="5"/>
  <c r="AF19" i="5" s="1"/>
  <c r="AE18" i="5"/>
  <c r="AF18" i="5" s="1"/>
  <c r="AE16" i="5"/>
  <c r="AF16" i="5" s="1"/>
  <c r="AE15" i="5"/>
  <c r="AF15" i="5" s="1"/>
  <c r="AE14" i="5"/>
  <c r="AF14" i="5" s="1"/>
  <c r="AE13" i="5"/>
  <c r="AF13" i="5" s="1"/>
  <c r="I40" i="5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2" i="8"/>
  <c r="AE33" i="8"/>
  <c r="AC33" i="8"/>
  <c r="AA33" i="8"/>
  <c r="AE32" i="8"/>
  <c r="AC32" i="8"/>
  <c r="AA32" i="8"/>
  <c r="AE31" i="8"/>
  <c r="AC31" i="8"/>
  <c r="AA31" i="8"/>
  <c r="AE30" i="8"/>
  <c r="AC30" i="8"/>
  <c r="AA30" i="8"/>
  <c r="AE29" i="8"/>
  <c r="AC29" i="8"/>
  <c r="AA29" i="8"/>
  <c r="AE28" i="8"/>
  <c r="AC28" i="8"/>
  <c r="AA28" i="8"/>
  <c r="AE27" i="8"/>
  <c r="AC27" i="8"/>
  <c r="AA27" i="8"/>
  <c r="AE26" i="8"/>
  <c r="AC26" i="8"/>
  <c r="AA26" i="8"/>
  <c r="AE25" i="8"/>
  <c r="AC25" i="8"/>
  <c r="AA25" i="8"/>
  <c r="AE24" i="8"/>
  <c r="AC24" i="8"/>
  <c r="AA24" i="8"/>
  <c r="AE23" i="8"/>
  <c r="AC23" i="8"/>
  <c r="AA23" i="8"/>
  <c r="AE22" i="8"/>
  <c r="AC22" i="8"/>
  <c r="AA22" i="8"/>
  <c r="AE21" i="8"/>
  <c r="AC21" i="8"/>
  <c r="AA21" i="8"/>
  <c r="AE20" i="8"/>
  <c r="AC20" i="8"/>
  <c r="AA20" i="8"/>
  <c r="AE19" i="8"/>
  <c r="AC19" i="8"/>
  <c r="AA19" i="8"/>
  <c r="AE18" i="8"/>
  <c r="AC18" i="8"/>
  <c r="AA18" i="8"/>
  <c r="AE17" i="8"/>
  <c r="AC17" i="8"/>
  <c r="AA17" i="8"/>
  <c r="AE16" i="8"/>
  <c r="AC16" i="8"/>
  <c r="AA16" i="8"/>
  <c r="AE15" i="8"/>
  <c r="AC15" i="8"/>
  <c r="AA15" i="8"/>
  <c r="AE14" i="8"/>
  <c r="AC14" i="8"/>
  <c r="AA14" i="8"/>
  <c r="AE13" i="8"/>
  <c r="AC13" i="8"/>
  <c r="AA13" i="8"/>
  <c r="AE12" i="8"/>
  <c r="AA12" i="8"/>
  <c r="AC12" i="8"/>
  <c r="K17" i="8"/>
  <c r="M17" i="8" s="1"/>
  <c r="K20" i="8"/>
  <c r="M20" i="8" s="1"/>
  <c r="K13" i="8"/>
  <c r="M13" i="8" s="1"/>
  <c r="K14" i="8"/>
  <c r="M14" i="8" s="1"/>
  <c r="K15" i="8"/>
  <c r="M15" i="8" s="1"/>
  <c r="K16" i="8"/>
  <c r="M16" i="8" s="1"/>
  <c r="K18" i="8"/>
  <c r="M18" i="8" s="1"/>
  <c r="K19" i="8"/>
  <c r="M19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12" i="8"/>
  <c r="M12" i="8" s="1"/>
  <c r="I34" i="8"/>
  <c r="AE10" i="5"/>
  <c r="AF10" i="5" s="1"/>
  <c r="O12" i="5" l="1"/>
  <c r="N12" i="5" s="1"/>
  <c r="O10" i="5"/>
  <c r="N10" i="5" s="1"/>
  <c r="M23" i="5"/>
  <c r="AE28" i="5"/>
  <c r="AF28" i="5" s="1"/>
  <c r="M24" i="5"/>
  <c r="M34" i="8"/>
  <c r="K40" i="5"/>
  <c r="AE25" i="5"/>
  <c r="AF25" i="5" s="1"/>
  <c r="K34" i="8"/>
  <c r="AE26" i="5"/>
  <c r="AF26" i="5" s="1"/>
  <c r="AE27" i="5"/>
  <c r="AF27" i="5" s="1"/>
  <c r="M22" i="5"/>
  <c r="M17" i="5"/>
  <c r="M40" i="5" l="1"/>
  <c r="O40" i="5" s="1"/>
  <c r="N4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>a 3 digit fund number.  
Allowable Funds:
100  - MTCU
102 - OVC Spec Grant
103 - Guelph Humber
104 - OAC Diploma
110 - OMAFRA / VCEP 
111 - OMAFRA New Initiatives Q4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is either blank or is not found in the Object List.</t>
        </r>
      </text>
    </comment>
    <comment ref="I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1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3 digit fund number.  
Allowable Funds:
100  - MTCU
102 - OVC Spec Grant
110 - OMAFRA / VCEP </t>
        </r>
      </text>
    </comment>
    <comment ref="D1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1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1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1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either blank or is not found in the Object List.</t>
        </r>
      </text>
    </comment>
    <comment ref="I11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11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11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sharedStrings.xml><?xml version="1.0" encoding="utf-8"?>
<sst xmlns="http://schemas.openxmlformats.org/spreadsheetml/2006/main" count="2325" uniqueCount="1335">
  <si>
    <t>65483</t>
  </si>
  <si>
    <t>65484</t>
  </si>
  <si>
    <t>65485</t>
  </si>
  <si>
    <t>65493</t>
  </si>
  <si>
    <t>65503</t>
  </si>
  <si>
    <t>65513</t>
  </si>
  <si>
    <t>65523</t>
  </si>
  <si>
    <t>50656</t>
  </si>
  <si>
    <t>50769</t>
  </si>
  <si>
    <t>50950</t>
  </si>
  <si>
    <t>51562</t>
  </si>
  <si>
    <t>61250</t>
  </si>
  <si>
    <t>61253</t>
  </si>
  <si>
    <t>62261</t>
  </si>
  <si>
    <t>62263</t>
  </si>
  <si>
    <t>62517</t>
  </si>
  <si>
    <t>62714</t>
  </si>
  <si>
    <t>63005</t>
  </si>
  <si>
    <t>63250</t>
  </si>
  <si>
    <t>64232</t>
  </si>
  <si>
    <t>64372</t>
  </si>
  <si>
    <t>64373</t>
  </si>
  <si>
    <t>65091</t>
  </si>
  <si>
    <t>65232</t>
  </si>
  <si>
    <t>65341</t>
  </si>
  <si>
    <t>65373</t>
  </si>
  <si>
    <t>66001</t>
  </si>
  <si>
    <t>66002</t>
  </si>
  <si>
    <t>66004</t>
  </si>
  <si>
    <t>66007</t>
  </si>
  <si>
    <t>66053</t>
  </si>
  <si>
    <t>66105</t>
  </si>
  <si>
    <t>66107</t>
  </si>
  <si>
    <t>66108</t>
  </si>
  <si>
    <t>66113</t>
  </si>
  <si>
    <t>66151</t>
  </si>
  <si>
    <t>66152</t>
  </si>
  <si>
    <t>66201</t>
  </si>
  <si>
    <t>61572</t>
  </si>
  <si>
    <t xml:space="preserve">This row is needed so that a benefit alloc of $0 is calculated for objects between 61446 and 61571 </t>
  </si>
  <si>
    <t>This row is needed so that an error msg is displayed in the benefit column for objects between 61572 and 61999</t>
  </si>
  <si>
    <t>Re-align dept budget</t>
  </si>
  <si>
    <t>010575</t>
  </si>
  <si>
    <t>010500</t>
  </si>
  <si>
    <t>Knakatsu</t>
  </si>
  <si>
    <t>0001-001</t>
  </si>
  <si>
    <t>B</t>
  </si>
  <si>
    <t>005060</t>
  </si>
  <si>
    <t xml:space="preserve">     </t>
  </si>
  <si>
    <t>Name</t>
  </si>
  <si>
    <t xml:space="preserve">     - Did you indicate a Budget Year in cell location C4?</t>
  </si>
  <si>
    <t xml:space="preserve">     - Did you indicate Base or One-time in Cell location C5?</t>
  </si>
  <si>
    <t>50053</t>
  </si>
  <si>
    <t>51561</t>
  </si>
  <si>
    <t>62516</t>
  </si>
  <si>
    <t>63372</t>
  </si>
  <si>
    <t>63706</t>
  </si>
  <si>
    <t>66009</t>
  </si>
  <si>
    <t>66010</t>
  </si>
  <si>
    <t>66116</t>
  </si>
  <si>
    <t>61431</t>
  </si>
  <si>
    <t>61432</t>
  </si>
  <si>
    <t>61433</t>
  </si>
  <si>
    <t>61435</t>
  </si>
  <si>
    <t>61436</t>
  </si>
  <si>
    <t>61438</t>
  </si>
  <si>
    <t>61439</t>
  </si>
  <si>
    <t>Budget Journal Entry Total</t>
  </si>
  <si>
    <t>Description</t>
  </si>
  <si>
    <t>Amount</t>
  </si>
  <si>
    <t>Date:</t>
  </si>
  <si>
    <t>Indicate Base or One-Time</t>
  </si>
  <si>
    <t xml:space="preserve">     - Did you print a copy of this spreadsheet for your records?</t>
  </si>
  <si>
    <t>Budget Year</t>
  </si>
  <si>
    <t xml:space="preserve">  (Type a B or 1)</t>
  </si>
  <si>
    <t>Notes / Explanations:</t>
  </si>
  <si>
    <t xml:space="preserve">     - Did you use accounts restricted to your level of budget responsibility only?</t>
  </si>
  <si>
    <t xml:space="preserve">     - Did you ensure there are no duplicate accounts?</t>
  </si>
  <si>
    <t>Complete this checklist to avoid processing delays in the Budget Office:</t>
  </si>
  <si>
    <t>Fund</t>
  </si>
  <si>
    <t>Unit</t>
  </si>
  <si>
    <t>Grant</t>
  </si>
  <si>
    <t>Object</t>
  </si>
  <si>
    <t>Project</t>
  </si>
  <si>
    <t>Created By:</t>
  </si>
  <si>
    <t xml:space="preserve">  (Type your name)</t>
  </si>
  <si>
    <t>Client Reference #</t>
  </si>
  <si>
    <t xml:space="preserve">  (Type a number for your records: (optional))</t>
  </si>
  <si>
    <t>Benefits</t>
  </si>
  <si>
    <t>Total</t>
  </si>
  <si>
    <t>x</t>
  </si>
  <si>
    <t>xxxxx</t>
  </si>
  <si>
    <t xml:space="preserve">   </t>
  </si>
  <si>
    <t xml:space="preserve">The benefit rates are hidden and subject to change on an annual basis. </t>
  </si>
  <si>
    <t>61101</t>
  </si>
  <si>
    <t>61201</t>
  </si>
  <si>
    <t>61305</t>
  </si>
  <si>
    <t>50000</t>
  </si>
  <si>
    <t>00001</t>
  </si>
  <si>
    <t>67000</t>
  </si>
  <si>
    <t>61102</t>
  </si>
  <si>
    <t>61103</t>
  </si>
  <si>
    <t>61104</t>
  </si>
  <si>
    <t>61108</t>
  </si>
  <si>
    <t>61109</t>
  </si>
  <si>
    <t>61110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</si>
  <si>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</si>
  <si>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</si>
  <si>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</si>
  <si>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</si>
  <si>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</si>
  <si>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</si>
  <si>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</si>
  <si>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</si>
  <si>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</si>
  <si>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</si>
  <si>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61134</t>
  </si>
  <si>
    <t>61202</t>
  </si>
  <si>
    <t>61203</t>
  </si>
  <si>
    <t>61204</t>
  </si>
  <si>
    <t>61210</t>
  </si>
  <si>
    <t>61211</t>
  </si>
  <si>
    <t>61221</t>
  </si>
  <si>
    <t>61222</t>
  </si>
  <si>
    <t>61224</t>
  </si>
  <si>
    <t>61225</t>
  </si>
  <si>
    <t>61226</t>
  </si>
  <si>
    <t>61227</t>
  </si>
  <si>
    <t>61228</t>
  </si>
  <si>
    <t>61229</t>
  </si>
  <si>
    <t>61230</t>
  </si>
  <si>
    <t>61231</t>
  </si>
  <si>
    <t>61234</t>
  </si>
  <si>
    <t>61306</t>
  </si>
  <si>
    <t>61417</t>
  </si>
  <si>
    <t>61418</t>
  </si>
  <si>
    <t>61419</t>
  </si>
  <si>
    <t>61420</t>
  </si>
  <si>
    <t>61421</t>
  </si>
  <si>
    <t>62306</t>
  </si>
  <si>
    <t>62307</t>
  </si>
  <si>
    <t/>
  </si>
  <si>
    <t>000000</t>
  </si>
  <si>
    <t>TAB</t>
  </si>
  <si>
    <t>Account</t>
  </si>
  <si>
    <t>** Upload columns hidden starting from column Z.</t>
  </si>
  <si>
    <t>Commonly Used Revenue and Expense Budget Objects</t>
  </si>
  <si>
    <t xml:space="preserve">   This list is provided as a quick reference for commonly used budget revenue and expense objects.</t>
  </si>
  <si>
    <t xml:space="preserve">   However, please keep in mind that this list of objects is neither meant to be all inclusive nor limiting. </t>
  </si>
  <si>
    <t>Object Type</t>
  </si>
  <si>
    <t xml:space="preserve">Object </t>
  </si>
  <si>
    <t>50001</t>
  </si>
  <si>
    <t>50006</t>
  </si>
  <si>
    <t>50007</t>
  </si>
  <si>
    <t>50051</t>
  </si>
  <si>
    <t>50052</t>
  </si>
  <si>
    <t>50101</t>
  </si>
  <si>
    <t>50102</t>
  </si>
  <si>
    <t>50151</t>
  </si>
  <si>
    <t>50152</t>
  </si>
  <si>
    <t>50401</t>
  </si>
  <si>
    <t>50451</t>
  </si>
  <si>
    <t>50501</t>
  </si>
  <si>
    <t>50651</t>
  </si>
  <si>
    <t>50652</t>
  </si>
  <si>
    <t>50653</t>
  </si>
  <si>
    <t>50752</t>
  </si>
  <si>
    <t>50754</t>
  </si>
  <si>
    <t>50755</t>
  </si>
  <si>
    <t>50757</t>
  </si>
  <si>
    <t>50758</t>
  </si>
  <si>
    <t>50759</t>
  </si>
  <si>
    <t>50761</t>
  </si>
  <si>
    <t>50764</t>
  </si>
  <si>
    <t>50765</t>
  </si>
  <si>
    <t>50768</t>
  </si>
  <si>
    <t>50852</t>
  </si>
  <si>
    <t>50853</t>
  </si>
  <si>
    <t>50901</t>
  </si>
  <si>
    <t>50902</t>
  </si>
  <si>
    <t>50905</t>
  </si>
  <si>
    <t>50906</t>
  </si>
  <si>
    <t>50908</t>
  </si>
  <si>
    <t>50914</t>
  </si>
  <si>
    <t>50915</t>
  </si>
  <si>
    <t>50916</t>
  </si>
  <si>
    <t>50917</t>
  </si>
  <si>
    <t>50918</t>
  </si>
  <si>
    <t>50919</t>
  </si>
  <si>
    <t>50920</t>
  </si>
  <si>
    <t>50921</t>
  </si>
  <si>
    <t>50922</t>
  </si>
  <si>
    <t>50924</t>
  </si>
  <si>
    <t>50926</t>
  </si>
  <si>
    <t>50927</t>
  </si>
  <si>
    <t>50928</t>
  </si>
  <si>
    <t>50930</t>
  </si>
  <si>
    <t>50932</t>
  </si>
  <si>
    <t>50934</t>
  </si>
  <si>
    <t>50935</t>
  </si>
  <si>
    <t>50938</t>
  </si>
  <si>
    <t>50939</t>
  </si>
  <si>
    <t>50941</t>
  </si>
  <si>
    <t>50943</t>
  </si>
  <si>
    <t>50946</t>
  </si>
  <si>
    <t>51104</t>
  </si>
  <si>
    <t>51105</t>
  </si>
  <si>
    <t>51106</t>
  </si>
  <si>
    <t>51107</t>
  </si>
  <si>
    <t>51109</t>
  </si>
  <si>
    <t>51152</t>
  </si>
  <si>
    <t>51202</t>
  </si>
  <si>
    <t>51203</t>
  </si>
  <si>
    <t>51204</t>
  </si>
  <si>
    <t>51251</t>
  </si>
  <si>
    <t>51256</t>
  </si>
  <si>
    <t>51258</t>
  </si>
  <si>
    <t>51259</t>
  </si>
  <si>
    <t>51260</t>
  </si>
  <si>
    <t>51261</t>
  </si>
  <si>
    <t>51302</t>
  </si>
  <si>
    <t>51304</t>
  </si>
  <si>
    <t>51401</t>
  </si>
  <si>
    <t>51402</t>
  </si>
  <si>
    <t>51404</t>
  </si>
  <si>
    <t>51405</t>
  </si>
  <si>
    <t>51406</t>
  </si>
  <si>
    <t>51407</t>
  </si>
  <si>
    <t>51409</t>
  </si>
  <si>
    <t>51504</t>
  </si>
  <si>
    <t>51512</t>
  </si>
  <si>
    <t>61446</t>
  </si>
  <si>
    <t xml:space="preserve">This row is needed so that a benefit alloc of $0 is calculated for objects higher than 62306 </t>
  </si>
  <si>
    <t>61235</t>
  </si>
  <si>
    <t>61434</t>
  </si>
  <si>
    <t>61437</t>
  </si>
  <si>
    <t>61440</t>
  </si>
  <si>
    <t>62000</t>
  </si>
  <si>
    <t xml:space="preserve">This row is needed so that a benefit alloc of $0 is calculated for objects between 62000 and 62305 </t>
  </si>
  <si>
    <t>This row is needed so that an error msg is displayed in the benefit column for objects higher than 67000</t>
  </si>
  <si>
    <t xml:space="preserve">This row is needed so that an error msg is displayed in the benefit column </t>
  </si>
  <si>
    <t>This row is needed so that an error msg is displayed in the benefit column.</t>
  </si>
  <si>
    <t>This row is needed so that an error msg is displayed in the benefit column for objects between 61306 and 61416</t>
  </si>
  <si>
    <t>This row is needed so that an error msg is displayed in the benefit column for objects between 61222 and 61223</t>
  </si>
  <si>
    <t>This row is needed so that an error msg is displayed in the benefit column for objects between 61110 and 61123</t>
  </si>
  <si>
    <t>P</t>
  </si>
  <si>
    <t>This row is needed so that an error msg is displayed in the benefit column for objects between 61254 and 61304</t>
  </si>
  <si>
    <t>This row is needed so that an error msg is displayed in the benefit column for objects between 61211 and 61220</t>
  </si>
  <si>
    <t>This row is needed so that an error msg is displayed in the benefit column for objects between 00001 and 49999</t>
  </si>
  <si>
    <t>51551</t>
  </si>
  <si>
    <t>51555</t>
  </si>
  <si>
    <t>51557</t>
  </si>
  <si>
    <t>51558</t>
  </si>
  <si>
    <t xml:space="preserve">     - Does the Budget Journal Entry subtotal zero for each fund?</t>
  </si>
  <si>
    <t>61232</t>
  </si>
  <si>
    <t>61516</t>
  </si>
  <si>
    <t>61520</t>
  </si>
  <si>
    <t>61552</t>
  </si>
  <si>
    <t>62251</t>
  </si>
  <si>
    <t>62255</t>
  </si>
  <si>
    <t>62308</t>
  </si>
  <si>
    <t>62401</t>
  </si>
  <si>
    <t>62402</t>
  </si>
  <si>
    <t>62403</t>
  </si>
  <si>
    <t>62404</t>
  </si>
  <si>
    <t>62451</t>
  </si>
  <si>
    <t>62452</t>
  </si>
  <si>
    <t>62454</t>
  </si>
  <si>
    <t>62458</t>
  </si>
  <si>
    <t>62459</t>
  </si>
  <si>
    <t>62461</t>
  </si>
  <si>
    <t>62501</t>
  </si>
  <si>
    <t>62502</t>
  </si>
  <si>
    <t>62503</t>
  </si>
  <si>
    <t>62504</t>
  </si>
  <si>
    <t>62505</t>
  </si>
  <si>
    <t>62506</t>
  </si>
  <si>
    <t>62507</t>
  </si>
  <si>
    <t>62509</t>
  </si>
  <si>
    <t>66071</t>
  </si>
  <si>
    <t>66070</t>
  </si>
  <si>
    <t>66059</t>
  </si>
  <si>
    <t>66057</t>
  </si>
  <si>
    <t>66011</t>
  </si>
  <si>
    <t>65514</t>
  </si>
  <si>
    <t>63007</t>
  </si>
  <si>
    <t>63006</t>
  </si>
  <si>
    <t>62856</t>
  </si>
  <si>
    <t>62715</t>
  </si>
  <si>
    <t>62410</t>
  </si>
  <si>
    <t>62409</t>
  </si>
  <si>
    <t>62408</t>
  </si>
  <si>
    <t>62407</t>
  </si>
  <si>
    <t>62406</t>
  </si>
  <si>
    <t>62405</t>
  </si>
  <si>
    <t>50771</t>
  </si>
  <si>
    <t>50403</t>
  </si>
  <si>
    <t>50226</t>
  </si>
  <si>
    <t>50225</t>
  </si>
  <si>
    <t>62513</t>
  </si>
  <si>
    <t>62514</t>
  </si>
  <si>
    <t>62515</t>
  </si>
  <si>
    <t>62551</t>
  </si>
  <si>
    <t>62552</t>
  </si>
  <si>
    <t>62553</t>
  </si>
  <si>
    <t>61254</t>
  </si>
  <si>
    <t>62555</t>
  </si>
  <si>
    <t>62601</t>
  </si>
  <si>
    <t>62602</t>
  </si>
  <si>
    <t>62605</t>
  </si>
  <si>
    <t>62606</t>
  </si>
  <si>
    <t>62607</t>
  </si>
  <si>
    <t>62653</t>
  </si>
  <si>
    <t>62654</t>
  </si>
  <si>
    <t>62656</t>
  </si>
  <si>
    <t>62657</t>
  </si>
  <si>
    <t>62658</t>
  </si>
  <si>
    <t>62701</t>
  </si>
  <si>
    <t>62702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</si>
  <si>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</si>
  <si>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</si>
  <si>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</si>
  <si>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</si>
  <si>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</si>
  <si>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</si>
  <si>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</si>
  <si>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</si>
  <si>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62712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</si>
  <si>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</si>
  <si>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</si>
  <si>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</si>
  <si>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</si>
  <si>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</si>
  <si>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</si>
  <si>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</si>
  <si>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</si>
  <si>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62759</t>
  </si>
  <si>
    <t>62760</t>
  </si>
  <si>
    <t>62761</t>
  </si>
  <si>
    <t>62762</t>
  </si>
  <si>
    <t>62763</t>
  </si>
  <si>
    <t>62767</t>
  </si>
  <si>
    <t>62851</t>
  </si>
  <si>
    <t>62852</t>
  </si>
  <si>
    <t>62853</t>
  </si>
  <si>
    <t>62855</t>
  </si>
  <si>
    <t>62901</t>
  </si>
  <si>
    <t>62902</t>
  </si>
  <si>
    <t>62903</t>
  </si>
  <si>
    <t>62953</t>
  </si>
  <si>
    <t>62956</t>
  </si>
  <si>
    <t>62957</t>
  </si>
  <si>
    <t>63001</t>
  </si>
  <si>
    <t>63002</t>
  </si>
  <si>
    <t>63004</t>
  </si>
  <si>
    <t>63102</t>
  </si>
  <si>
    <t>63103</t>
  </si>
  <si>
    <t>63151</t>
  </si>
  <si>
    <t>63152</t>
  </si>
  <si>
    <t>63153</t>
  </si>
  <si>
    <t>63201</t>
  </si>
  <si>
    <t>63251</t>
  </si>
  <si>
    <t>63252</t>
  </si>
  <si>
    <t>63253</t>
  </si>
  <si>
    <t>63254</t>
  </si>
  <si>
    <t>63255</t>
  </si>
  <si>
    <t>63256</t>
  </si>
  <si>
    <t>63257</t>
  </si>
  <si>
    <t>63258</t>
  </si>
  <si>
    <t>63259</t>
  </si>
  <si>
    <t>63301</t>
  </si>
  <si>
    <t>63351</t>
  </si>
  <si>
    <t>63355</t>
  </si>
  <si>
    <t>63356</t>
  </si>
  <si>
    <t>63358</t>
  </si>
  <si>
    <t>63359</t>
  </si>
  <si>
    <t>63360</t>
  </si>
  <si>
    <t>63361</t>
  </si>
  <si>
    <t>63362</t>
  </si>
  <si>
    <t>63363</t>
  </si>
  <si>
    <t>63364</t>
  </si>
  <si>
    <t>63365</t>
  </si>
  <si>
    <t>63366</t>
  </si>
  <si>
    <t>63367</t>
  </si>
  <si>
    <t>63369</t>
  </si>
  <si>
    <t>63370</t>
  </si>
  <si>
    <t>63371</t>
  </si>
  <si>
    <t>63451</t>
  </si>
  <si>
    <t>63452</t>
  </si>
  <si>
    <t>63454</t>
  </si>
  <si>
    <t>63456</t>
  </si>
  <si>
    <t>63501</t>
  </si>
  <si>
    <t>63502</t>
  </si>
  <si>
    <t>63504</t>
  </si>
  <si>
    <t>63551</t>
  </si>
  <si>
    <t>63552</t>
  </si>
  <si>
    <t>63553</t>
  </si>
  <si>
    <t>63554</t>
  </si>
  <si>
    <t>63555</t>
  </si>
  <si>
    <t>63556</t>
  </si>
  <si>
    <t>63557</t>
  </si>
  <si>
    <t>63601</t>
  </si>
  <si>
    <t>63602</t>
  </si>
  <si>
    <t>63603</t>
  </si>
  <si>
    <t>63604</t>
  </si>
  <si>
    <t>63605</t>
  </si>
  <si>
    <t>63606</t>
  </si>
  <si>
    <t>63607</t>
  </si>
  <si>
    <t>63608</t>
  </si>
  <si>
    <t>63609</t>
  </si>
  <si>
    <t>63620</t>
  </si>
  <si>
    <t>63703</t>
  </si>
  <si>
    <t>63751</t>
  </si>
  <si>
    <t>63752</t>
  </si>
  <si>
    <t>63754</t>
  </si>
  <si>
    <t>63755</t>
  </si>
  <si>
    <t>63756</t>
  </si>
  <si>
    <t>63757</t>
  </si>
  <si>
    <t>63759</t>
  </si>
  <si>
    <t>63760</t>
  </si>
  <si>
    <t>63761</t>
  </si>
  <si>
    <t>63762</t>
  </si>
  <si>
    <t>63801</t>
  </si>
  <si>
    <t>63802</t>
  </si>
  <si>
    <t>63803</t>
  </si>
  <si>
    <t>63853</t>
  </si>
  <si>
    <t>63854</t>
  </si>
  <si>
    <t>63855</t>
  </si>
  <si>
    <t>63856</t>
  </si>
  <si>
    <t>63858</t>
  </si>
  <si>
    <t>63861</t>
  </si>
  <si>
    <t>63862</t>
  </si>
  <si>
    <t>63865</t>
  </si>
  <si>
    <t>63873</t>
  </si>
  <si>
    <t>64003</t>
  </si>
  <si>
    <t>64011</t>
  </si>
  <si>
    <t>64021</t>
  </si>
  <si>
    <t>64031</t>
  </si>
  <si>
    <t>64051</t>
  </si>
  <si>
    <t>64052</t>
  </si>
  <si>
    <t>64091</t>
  </si>
  <si>
    <t>64101</t>
  </si>
  <si>
    <t>64131</t>
  </si>
  <si>
    <t>64141</t>
  </si>
  <si>
    <t>64161</t>
  </si>
  <si>
    <t>64171</t>
  </si>
  <si>
    <t>64201</t>
  </si>
  <si>
    <t>64211</t>
  </si>
  <si>
    <t>64221</t>
  </si>
  <si>
    <t>64231</t>
  </si>
  <si>
    <t>64251</t>
  </si>
  <si>
    <t>64252</t>
  </si>
  <si>
    <t>64261</t>
  </si>
  <si>
    <t>64282</t>
  </si>
  <si>
    <t>64301</t>
  </si>
  <si>
    <t>64311</t>
  </si>
  <si>
    <t>64321</t>
  </si>
  <si>
    <t>64331</t>
  </si>
  <si>
    <t>64341</t>
  </si>
  <si>
    <t>64351</t>
  </si>
  <si>
    <t>64361</t>
  </si>
  <si>
    <t>64382</t>
  </si>
  <si>
    <t>64392</t>
  </si>
  <si>
    <t>64442</t>
  </si>
  <si>
    <t>64452</t>
  </si>
  <si>
    <t>64462</t>
  </si>
  <si>
    <t>64483</t>
  </si>
  <si>
    <t>64493</t>
  </si>
  <si>
    <t>64503</t>
  </si>
  <si>
    <t>64513</t>
  </si>
  <si>
    <t>64523</t>
  </si>
  <si>
    <t>64533</t>
  </si>
  <si>
    <t>64534</t>
  </si>
  <si>
    <t>64539</t>
  </si>
  <si>
    <t>65003</t>
  </si>
  <si>
    <t>65011</t>
  </si>
  <si>
    <t>65021</t>
  </si>
  <si>
    <t>65031</t>
  </si>
  <si>
    <t>65032</t>
  </si>
  <si>
    <t>65041</t>
  </si>
  <si>
    <t>65051</t>
  </si>
  <si>
    <t>65052</t>
  </si>
  <si>
    <t>65101</t>
  </si>
  <si>
    <t>65121</t>
  </si>
  <si>
    <t>65131</t>
  </si>
  <si>
    <t>65151</t>
  </si>
  <si>
    <t>65161</t>
  </si>
  <si>
    <t>65171</t>
  </si>
  <si>
    <t>65181</t>
  </si>
  <si>
    <t>65221</t>
  </si>
  <si>
    <t>65231</t>
  </si>
  <si>
    <t>65243</t>
  </si>
  <si>
    <t>65251</t>
  </si>
  <si>
    <t>65252</t>
  </si>
  <si>
    <t>65261</t>
  </si>
  <si>
    <t>65311</t>
  </si>
  <si>
    <t>65321</t>
  </si>
  <si>
    <t>65331</t>
  </si>
  <si>
    <t>61441</t>
  </si>
  <si>
    <t>61442</t>
  </si>
  <si>
    <t>61443</t>
  </si>
  <si>
    <t>61444</t>
  </si>
  <si>
    <t>61445</t>
  </si>
  <si>
    <t>65351</t>
  </si>
  <si>
    <t>65361</t>
  </si>
  <si>
    <t>65372</t>
  </si>
  <si>
    <t>65382</t>
  </si>
  <si>
    <t>65392</t>
  </si>
  <si>
    <t>65432</t>
  </si>
  <si>
    <t>65442</t>
  </si>
  <si>
    <t>65452</t>
  </si>
  <si>
    <t>65462</t>
  </si>
  <si>
    <t xml:space="preserve">  (Type the year:  (ie 2010/11))</t>
  </si>
  <si>
    <t>2010/11</t>
  </si>
  <si>
    <t xml:space="preserve">     - Does the Budget Journal Entry Total equal zero in cell M42?</t>
  </si>
  <si>
    <t xml:space="preserve">     - Does the Budget Journal Entry Total equal zero in cell M34?</t>
  </si>
  <si>
    <t xml:space="preserve">  (Type creation date (eg. 22-Feb-11))</t>
  </si>
  <si>
    <t>Re-align 2010/11 base budget for D/105 MTCU and OMAFRA.</t>
  </si>
  <si>
    <t>61251</t>
  </si>
  <si>
    <t>61252</t>
  </si>
  <si>
    <t>OK = Account is not duplicate</t>
  </si>
  <si>
    <t>61207</t>
  </si>
  <si>
    <t>61307</t>
  </si>
  <si>
    <t>61326</t>
  </si>
  <si>
    <t>61329</t>
  </si>
  <si>
    <t>61335</t>
  </si>
  <si>
    <t>61236</t>
  </si>
  <si>
    <t>Client Reference #:</t>
  </si>
  <si>
    <t>Budget Year:</t>
  </si>
  <si>
    <t>Indicate Base or One-Time:</t>
  </si>
  <si>
    <t xml:space="preserve">  (Type a B (Base) or 1 (One-time))</t>
  </si>
  <si>
    <t>61135</t>
  </si>
  <si>
    <t>This row is needed so that an error msg is displayed in the benefit column for objects between 61235 and 61249</t>
  </si>
  <si>
    <t>50009</t>
  </si>
  <si>
    <t>50206</t>
  </si>
  <si>
    <t>50212</t>
  </si>
  <si>
    <t>50215</t>
  </si>
  <si>
    <t>50216</t>
  </si>
  <si>
    <t>50229</t>
  </si>
  <si>
    <t>50774</t>
  </si>
  <si>
    <t>51208</t>
  </si>
  <si>
    <t>51413</t>
  </si>
  <si>
    <t>51511</t>
  </si>
  <si>
    <t>61111</t>
  </si>
  <si>
    <t>61112</t>
  </si>
  <si>
    <t>61140</t>
  </si>
  <si>
    <t>61212</t>
  </si>
  <si>
    <t>62400</t>
  </si>
  <si>
    <t>62411</t>
  </si>
  <si>
    <t>62412</t>
  </si>
  <si>
    <t>62413</t>
  </si>
  <si>
    <t>62521</t>
  </si>
  <si>
    <t>62768</t>
  </si>
  <si>
    <t>63000</t>
  </si>
  <si>
    <t>63764</t>
  </si>
  <si>
    <t>64024</t>
  </si>
  <si>
    <t>64026</t>
  </si>
  <si>
    <t>64027</t>
  </si>
  <si>
    <t>64120</t>
  </si>
  <si>
    <t>64415</t>
  </si>
  <si>
    <t>64444</t>
  </si>
  <si>
    <t>64550</t>
  </si>
  <si>
    <t>65024</t>
  </si>
  <si>
    <t>65061</t>
  </si>
  <si>
    <t>65250</t>
  </si>
  <si>
    <t>65444</t>
  </si>
  <si>
    <t>65515</t>
  </si>
  <si>
    <t>65550</t>
  </si>
  <si>
    <t>66015</t>
  </si>
  <si>
    <t>66060</t>
  </si>
  <si>
    <t>61216</t>
  </si>
  <si>
    <t>61213</t>
  </si>
  <si>
    <t>61215</t>
  </si>
  <si>
    <t>61415</t>
  </si>
  <si>
    <t>61416</t>
  </si>
  <si>
    <t>This row is needed so that an error msg is displayed in the benefit column for objects between 61135 and 61200</t>
  </si>
  <si>
    <t>61208</t>
  </si>
  <si>
    <t>61214</t>
  </si>
  <si>
    <t>61308</t>
  </si>
  <si>
    <t>61327</t>
  </si>
  <si>
    <t>61422</t>
  </si>
  <si>
    <t>61330</t>
  </si>
  <si>
    <t>61336</t>
  </si>
  <si>
    <t>UTA CUPE 3913</t>
  </si>
  <si>
    <t>GSA 1 CUPE 3913</t>
  </si>
  <si>
    <t>61304</t>
  </si>
  <si>
    <t>61255</t>
  </si>
  <si>
    <t>61205</t>
  </si>
  <si>
    <t>Grant Trust Admin Tech - TFT</t>
  </si>
  <si>
    <t>Grant Trust Professional - TFT</t>
  </si>
  <si>
    <t>61206</t>
  </si>
  <si>
    <t>*** Contact the Budget Office, if you are changing your 2020/21 RFT salary budgets.</t>
  </si>
  <si>
    <t xml:space="preserve">  (Type the year:  (ie 2021/2022))</t>
  </si>
  <si>
    <t xml:space="preserve">  (Type creation date (eg. 01-May-22) if you do not want to use the 'TODAY' formula)</t>
  </si>
  <si>
    <t>Enter Journal Entry description in merged Cells (C7-M7). This is what will appear in FRS</t>
  </si>
  <si>
    <t>Rate</t>
  </si>
  <si>
    <t>Status</t>
  </si>
  <si>
    <t>49990</t>
  </si>
  <si>
    <t>MISC.RESEARCH REV.BUSINESS &amp; INDUSTRY(RESEARCH ONLY)</t>
  </si>
  <si>
    <t>TUITION FEES</t>
  </si>
  <si>
    <t>UNDERGRAD- DOMESTIC - ONTARIO CREDIT</t>
  </si>
  <si>
    <t>UNDERGRAD- FOREIGN CREDIT</t>
  </si>
  <si>
    <t>UNDERGRAD TUITION - INT'L DVM</t>
  </si>
  <si>
    <t>GRAD- DOMESTIC CREDIT</t>
  </si>
  <si>
    <t>GRAD- FOREIGN CREDIT</t>
  </si>
  <si>
    <t>GRAD NON-REGULATED MTCU PROGRAMS</t>
  </si>
  <si>
    <t>DIPLOMA-DOMESTIC - ONTARIO CREDIT</t>
  </si>
  <si>
    <t>DIPLOMA- FOREIGN CREDIT</t>
  </si>
  <si>
    <t>SHORT COURSES - TUITION REV</t>
  </si>
  <si>
    <t>CERTIFICATE PROGRAM-TUITION REVENUE</t>
  </si>
  <si>
    <t>GRANTS- PAY EQUITY</t>
  </si>
  <si>
    <t>GRANTS-MTCU OVC SPECIAL</t>
  </si>
  <si>
    <t>GRANTS-MTCU ACCESS DISABLED</t>
  </si>
  <si>
    <t>GRANTS-MTCU MUNICIPAL TAXES</t>
  </si>
  <si>
    <t>GRANTS - MTCU OTHER</t>
  </si>
  <si>
    <t>GRANTS MTCU - WOMEN'S CAMPUS SAFETY</t>
  </si>
  <si>
    <t>MTCU DIPLOMA EDUCATION GRANT</t>
  </si>
  <si>
    <t>50232</t>
  </si>
  <si>
    <t>INTERNATIONAL STUDENT RECOVERY</t>
  </si>
  <si>
    <t>50234</t>
  </si>
  <si>
    <t>MTCU Core Operating Grant</t>
  </si>
  <si>
    <t>50235</t>
  </si>
  <si>
    <t>MTCU Performance Student Success Grant</t>
  </si>
  <si>
    <t>GRANTS- MUNICIPAL</t>
  </si>
  <si>
    <t>GRANTS - PAY EQUITY</t>
  </si>
  <si>
    <t>CONTRACT OVERHEAD REVENUE - FEDERAL</t>
  </si>
  <si>
    <t>GRANTS - PROVINCIAL</t>
  </si>
  <si>
    <t>STUDENT HEALTH SERVICE FEE</t>
  </si>
  <si>
    <t>ATHLETICS FEE</t>
  </si>
  <si>
    <t>STUDENT CONTRACTS</t>
  </si>
  <si>
    <t>COOP EDUCATION FEE</t>
  </si>
  <si>
    <t>CONFIRMATION OF REGISTRATION</t>
  </si>
  <si>
    <t>EQUIVALENCY ASSESSMENT</t>
  </si>
  <si>
    <t>GRAD STUDENT APPLICATION FEE</t>
  </si>
  <si>
    <t>INTERNAL TRANSFER APPLICATION</t>
  </si>
  <si>
    <t>LETTERS OF PERMISSION</t>
  </si>
  <si>
    <t>MISC STUDENT FEES</t>
  </si>
  <si>
    <t>SUPPLEMENTAL EXAMS</t>
  </si>
  <si>
    <t>TRANSCRIPT FEES</t>
  </si>
  <si>
    <t>UNDERGRADUATE APPLICATION FEE</t>
  </si>
  <si>
    <t>STUDENT LABORATORY FEES</t>
  </si>
  <si>
    <t>UNDERGRADUATE DEFERRAL FEE</t>
  </si>
  <si>
    <t>STUDENT SERVICES FEE</t>
  </si>
  <si>
    <t>ORIENTATION WEEK STUDENT FEE</t>
  </si>
  <si>
    <t>NON OHIP INSURED HEALTH FEE</t>
  </si>
  <si>
    <t>CHILD CARE FEES</t>
  </si>
  <si>
    <t>ADMIN &amp; CONSULTING SERVICES</t>
  </si>
  <si>
    <t>ADVERTISING REVENUE</t>
  </si>
  <si>
    <t>CANCELLATION CHARGES</t>
  </si>
  <si>
    <t>CASH SALES</t>
  </si>
  <si>
    <t>COMMISSIONS</t>
  </si>
  <si>
    <t>COURSE MATERIAL</t>
  </si>
  <si>
    <t>EXTERNAL SALES</t>
  </si>
  <si>
    <t>OHIP INSURABLE HEALTH FEE</t>
  </si>
  <si>
    <t>NON INSURED HEALTH FEE</t>
  </si>
  <si>
    <t>INSTRUCTIONAL REVENUE</t>
  </si>
  <si>
    <t>INTERNAL SALES</t>
  </si>
  <si>
    <t>LABORATORY TESTS</t>
  </si>
  <si>
    <t>LABOUR BILLINGS</t>
  </si>
  <si>
    <t>LABOUR REVENUE</t>
  </si>
  <si>
    <t>MEMBERSHIPS</t>
  </si>
  <si>
    <t>PARKING REVENUE</t>
  </si>
  <si>
    <t>PHOTOCOPY REVENUE</t>
  </si>
  <si>
    <t>ANALYTICAL SERVICES</t>
  </si>
  <si>
    <t>PROGRAM REVENUE</t>
  </si>
  <si>
    <t>SALE OF PUBLICATIONS</t>
  </si>
  <si>
    <t>SALES - RETAIL NON-TAXABLE</t>
  </si>
  <si>
    <t>SALES MEAT SCIENCE LAB</t>
  </si>
  <si>
    <t>SALES REVENUE- PRODUCE</t>
  </si>
  <si>
    <t>SALES REVENUE - TICKETS</t>
  </si>
  <si>
    <t>STADIUM GATE RECEIPTS</t>
  </si>
  <si>
    <t>SALES REVENUE-DAIRY</t>
  </si>
  <si>
    <t>SALES REVENUE-SHEEP/GOATS</t>
  </si>
  <si>
    <t>SALES REVENUE - CROP TESTING</t>
  </si>
  <si>
    <t>RENTAL REVENUE - EQUIPMENT</t>
  </si>
  <si>
    <t>RENTAL REVENUE - PROPERTY</t>
  </si>
  <si>
    <t>RENTAL REVENUE - SPACE</t>
  </si>
  <si>
    <t>RENTAL REVENUE LOCKERS</t>
  </si>
  <si>
    <t>RENTALS - ATHLETICS FACILITIES</t>
  </si>
  <si>
    <t>SALES- EQUIPMENT</t>
  </si>
  <si>
    <t>CLINIC- SMALL ANIMALS</t>
  </si>
  <si>
    <t>CLINIC- LARGE ANIMALS</t>
  </si>
  <si>
    <t>CLINIC- FARM SERVICE</t>
  </si>
  <si>
    <t>CLINIC - SUPPORT SERVICES</t>
  </si>
  <si>
    <t>51209</t>
  </si>
  <si>
    <t>CLINIC - OUTPATIENT</t>
  </si>
  <si>
    <t>CONFERENCE CONTRACTS/REGISTRATION</t>
  </si>
  <si>
    <t>SALES- FOOD</t>
  </si>
  <si>
    <t>SALES- LIQUOR</t>
  </si>
  <si>
    <t>SALES- RETAIL</t>
  </si>
  <si>
    <t>SALES- SOFT DRINKS</t>
  </si>
  <si>
    <t>SPECIAL EVENTS</t>
  </si>
  <si>
    <t>OTHER REVENUE</t>
  </si>
  <si>
    <t>DONATIONS- OTHER</t>
  </si>
  <si>
    <t>DAMAGE RECOVERY</t>
  </si>
  <si>
    <t>DEPOSIT FORFEITURES-RESIDENCES</t>
  </si>
  <si>
    <t>MISCELLANEOUS REVENUE</t>
  </si>
  <si>
    <t>INTEREST INCOME (REALIZED)</t>
  </si>
  <si>
    <t>CONTRACT OVERHEAD REVENUE</t>
  </si>
  <si>
    <t>RECOVERY OF SALARY</t>
  </si>
  <si>
    <t>GENERAL EXTERNAL RECOVERY</t>
  </si>
  <si>
    <t>MANAGEMENT FEES REVENUE</t>
  </si>
  <si>
    <t>BUSINESS &amp; INDUSTRY</t>
  </si>
  <si>
    <t>GRANTS- OTHER</t>
  </si>
  <si>
    <t>SPONSORSHIPS</t>
  </si>
  <si>
    <t>OVERTIME - RFT</t>
  </si>
  <si>
    <t>SHIFT PREMIUMS - RFT</t>
  </si>
  <si>
    <t>OTHER ACADEMIC - TFT</t>
  </si>
  <si>
    <t>P&amp;M - TFT</t>
  </si>
  <si>
    <t>SUPPORT STAFF - TFT UNREPRESENTED</t>
  </si>
  <si>
    <t>SESSIONAL LECTURER - CUPE 3913</t>
  </si>
  <si>
    <t>MUSIC INSTRUCTORS CUPE 3913</t>
  </si>
  <si>
    <t>SESSIONAL LECTURER (UNREPRESENTED)</t>
  </si>
  <si>
    <t>GUELPH HUMBER SESSIONAL CUPE 3913</t>
  </si>
  <si>
    <t>POST DOCTORAL - TFT</t>
  </si>
  <si>
    <t>COLLEGE PROFESSORS UGFA2 -TFT</t>
  </si>
  <si>
    <t>LIBRARIANS - TFT</t>
  </si>
  <si>
    <t>CUPE 1334 - TFT</t>
  </si>
  <si>
    <t>USW-TFT</t>
  </si>
  <si>
    <t>ONA - TFT</t>
  </si>
  <si>
    <t>HONORARIUMS TEMPORARY (PART TIME)</t>
  </si>
  <si>
    <t>OSSTF - TFT</t>
  </si>
  <si>
    <t>VETERINARIAN - TEMPORARY</t>
  </si>
  <si>
    <t>Grant Trust Admin Tech - TPT</t>
  </si>
  <si>
    <t>SUPPORT STAFF - RPT</t>
  </si>
  <si>
    <t>SUPPORT STAFF - TPT UNREPRESENTED</t>
  </si>
  <si>
    <t>CUPE 1334 UNIT #1 - TPT</t>
  </si>
  <si>
    <t>OSSTF - TPT</t>
  </si>
  <si>
    <t>STUDENT LABOUR - TPT</t>
  </si>
  <si>
    <t>GTA CUPE 3913</t>
  </si>
  <si>
    <t>GRADUATE RESEARCH ASSISTANT</t>
  </si>
  <si>
    <t>GRADUATE SERVICE ASSISTANT</t>
  </si>
  <si>
    <t>GRA - MASTERS- DOMESTIC</t>
  </si>
  <si>
    <t>GSA - MASTERS- DOMESTIC</t>
  </si>
  <si>
    <t>STUDENT LABOUR - UNDERGRAD - DOMESTIC</t>
  </si>
  <si>
    <t>VACANCY SAVINGS</t>
  </si>
  <si>
    <t>SALARY ADJUSTMENT</t>
  </si>
  <si>
    <t>LUMP SUM PAYMENTS</t>
  </si>
  <si>
    <t>EMPLOYER PENSION CONTRIBUTIONS</t>
  </si>
  <si>
    <t>TRAINING PROGRAMS</t>
  </si>
  <si>
    <t>PENSION - U OF G SUPPLEMENT</t>
  </si>
  <si>
    <t>EMPLOYEE ENRICHMENT CONTRIBUTIONS</t>
  </si>
  <si>
    <t>BENEFIT ALLOCATION</t>
  </si>
  <si>
    <t>BENEFIT ADJUSTMENT</t>
  </si>
  <si>
    <t>BENEFIT ALLOCATION RECOVERY</t>
  </si>
  <si>
    <t>TRAVEL EXPENSES - BUDGET ONLY</t>
  </si>
  <si>
    <t>TRAVEL</t>
  </si>
  <si>
    <t>HOSPITALITY / ENTERTAINMENT</t>
  </si>
  <si>
    <t>HOSP - RECRUITMENT</t>
  </si>
  <si>
    <t>RELOCATION COSTS</t>
  </si>
  <si>
    <t>MEALS</t>
  </si>
  <si>
    <t>ACCOMMODATION</t>
  </si>
  <si>
    <t>AIRFARE</t>
  </si>
  <si>
    <t>TRANSPORTATION (NON-AIRFARE)</t>
  </si>
  <si>
    <t>MILEAGE</t>
  </si>
  <si>
    <t>INCIDENTAL TRAVEL EXPENSES</t>
  </si>
  <si>
    <t>HOSP - PUBLIC RELATIONS/FUNDRAISING</t>
  </si>
  <si>
    <t>HOSP - STAFF APPRECIATION/RECOGNITION</t>
  </si>
  <si>
    <t>HOSP - UNIVERSITY BUSINESS MEETINGS</t>
  </si>
  <si>
    <t>EDUCATION ALLOWANCE</t>
  </si>
  <si>
    <t>FIELD TRIPS</t>
  </si>
  <si>
    <t>LEAVE EXPENSE</t>
  </si>
  <si>
    <t>SERVICE AWARDS - (PERSONNEL)</t>
  </si>
  <si>
    <t>VISITING SCIENTISTS EXPENSES</t>
  </si>
  <si>
    <t>CLOTHING ALLOWANCE</t>
  </si>
  <si>
    <t>FEES- LEGAL</t>
  </si>
  <si>
    <t>FEES- CONSULTANT</t>
  </si>
  <si>
    <t>FEES- EXAMINER &amp; INVIGILATOR</t>
  </si>
  <si>
    <t>FEES- LECTURERS (EXTERNAL)</t>
  </si>
  <si>
    <t>FEES- PERFORMERS</t>
  </si>
  <si>
    <t>MANAGEMENT FEE</t>
  </si>
  <si>
    <t>PUBLIC RELATIONS SERVICES</t>
  </si>
  <si>
    <t>MARKETING SERVICES</t>
  </si>
  <si>
    <t>OTHER PROFESSIONAL SERVICES</t>
  </si>
  <si>
    <t>AUDIT SERVICES</t>
  </si>
  <si>
    <t>RECRUITMENT SERVICES</t>
  </si>
  <si>
    <t>SURVEY &amp; GEOTECHNICAL SERVICES</t>
  </si>
  <si>
    <t>OTHER FEES &amp; DISBURSEMENTS</t>
  </si>
  <si>
    <t>ACADEMIC REVIEW AND ASSESSMENT SERVICES</t>
  </si>
  <si>
    <t>EDUCATION SEMINAR</t>
  </si>
  <si>
    <t>MEMBERSHIP - MISCELLANEOUS</t>
  </si>
  <si>
    <t>REGISTRATION</t>
  </si>
  <si>
    <t>MEMBERSHIP FEES-VARIOUS</t>
  </si>
  <si>
    <t>BAD DEBT EXPENSE</t>
  </si>
  <si>
    <t>BANK CHARGES</t>
  </si>
  <si>
    <t>CREDIT CARD SERVICE FEE</t>
  </si>
  <si>
    <t>LOAN - INTEREST (EXTERNAL)</t>
  </si>
  <si>
    <t>LOAN - PRINCIPAL (EXTERNAL)</t>
  </si>
  <si>
    <t>LEASE- MISCELLANEOUS</t>
  </si>
  <si>
    <t>LEASE- VEHICLE</t>
  </si>
  <si>
    <t>RENTAL- EQUIPMENT</t>
  </si>
  <si>
    <t>RENTAL - PHOTOCOPY MACHINE</t>
  </si>
  <si>
    <t>RENTAL- PROPERTY</t>
  </si>
  <si>
    <t>CONTRACTS- AUDIO/VISUAL</t>
  </si>
  <si>
    <t>CONTRACTS - PEST CONTROL</t>
  </si>
  <si>
    <t>LANDSCAPING</t>
  </si>
  <si>
    <t>LAUNDRY SERVICE</t>
  </si>
  <si>
    <t>MISCELLANEOUS SERVICES</t>
  </si>
  <si>
    <t>SERVICES- ANALYTICAL</t>
  </si>
  <si>
    <t>SERVICES- COMPUTER</t>
  </si>
  <si>
    <t>SERVICES - CONTRACTED LABOUR</t>
  </si>
  <si>
    <t>SOFTWARE &amp; PROGRAMS - PC</t>
  </si>
  <si>
    <t>VEHICLE LICENSES</t>
  </si>
  <si>
    <t>CONTRACT-GARBAGE DISPOSAL</t>
  </si>
  <si>
    <t>CONTRACTS-JANITORIAL SERVICES</t>
  </si>
  <si>
    <t>BUILDING SECURITY</t>
  </si>
  <si>
    <t>MAIN- BUILDINGS</t>
  </si>
  <si>
    <t>MAINT - COMPUTER HARDWARE</t>
  </si>
  <si>
    <t>MAINT- COMPUTER SOFTWARE</t>
  </si>
  <si>
    <t>MAINT- CONSTRUCTION COST</t>
  </si>
  <si>
    <t>MAINT- ELEVATOR</t>
  </si>
  <si>
    <t>MAINT- FACILITIES &amp; FIELD EQUIP</t>
  </si>
  <si>
    <t>MAINT- INSTRUMENT REPAIR</t>
  </si>
  <si>
    <t>MAINT - LAB &amp; CLASSROOM EQUIP</t>
  </si>
  <si>
    <t>MAINT - MISCELLANEOUS EQUIP</t>
  </si>
  <si>
    <t>MAINT- OFFICE FURN &amp; EQUIP</t>
  </si>
  <si>
    <t>MAINT - PHYS PLANT EQUIP</t>
  </si>
  <si>
    <t>MAINT - RADIO, AUDIO, PAGING EQUIP</t>
  </si>
  <si>
    <t>MAINT- ROADS</t>
  </si>
  <si>
    <t>MAINT- VEHICLE -EXT'L REPAIR</t>
  </si>
  <si>
    <t>MAINT - SERVICE CONTRACTS</t>
  </si>
  <si>
    <t>INSURANCE- OTHER RISK</t>
  </si>
  <si>
    <t>INSURANCE- PROPERTY</t>
  </si>
  <si>
    <t>INSURANCE VEHICLE</t>
  </si>
  <si>
    <t>TAXES- PROPERTY</t>
  </si>
  <si>
    <t>INSURANCE- LIABILITY</t>
  </si>
  <si>
    <t>GTA FELLOWSHIP CUPE 3913</t>
  </si>
  <si>
    <t>SCHOLARSHIP/AWARDS - GRADUATE</t>
  </si>
  <si>
    <t>SCHOLARSHIP/AWARDS - UNDERGRAD</t>
  </si>
  <si>
    <t>62909</t>
  </si>
  <si>
    <t>UTA FELLOWSHIP CUPE 3913</t>
  </si>
  <si>
    <t>62911</t>
  </si>
  <si>
    <t>GSA 1 FELLOWSHIP CUPE 3913</t>
  </si>
  <si>
    <t>COST OF SALES- FOOD COSTS</t>
  </si>
  <si>
    <t>COST OF SALES- RETAIL</t>
  </si>
  <si>
    <t>COST OF SALES- SOFT DRINKS</t>
  </si>
  <si>
    <t>TELEPHONE COSTS</t>
  </si>
  <si>
    <t>FAX COSTS</t>
  </si>
  <si>
    <t>TELEPHONE - EQUIP RENTAL</t>
  </si>
  <si>
    <t>TELEPHONE - LONG DISTANCE</t>
  </si>
  <si>
    <t>HIGH SPEED CONNECTION</t>
  </si>
  <si>
    <t>CELL PHONES - EQUIPMENT</t>
  </si>
  <si>
    <t>WIRELESS DEVICES - FEES</t>
  </si>
  <si>
    <t>SUPPLIES- MISC TEACHING</t>
  </si>
  <si>
    <t>SUPPLIES - TEACHING SPECIMENS</t>
  </si>
  <si>
    <t>SUPPLIES- FEED</t>
  </si>
  <si>
    <t>SUPPLIES- PESTICIDES</t>
  </si>
  <si>
    <t>SUPPLIES- SEED/SOD/FERTILIZER</t>
  </si>
  <si>
    <t>SUPPLIES - STATIONERY &amp; OFFICE</t>
  </si>
  <si>
    <t>SUPPLIES - GROWTH FACILITIES</t>
  </si>
  <si>
    <t>SUPPLIES - CHEMICALS/BIOCHEM</t>
  </si>
  <si>
    <t>SUPPLIES- DRUGS</t>
  </si>
  <si>
    <t>SUPPLIES- ELECTRONIC</t>
  </si>
  <si>
    <t>SUPPLIES- FIELD RESEARCH</t>
  </si>
  <si>
    <t>SUPPLIES- FOOD LAB</t>
  </si>
  <si>
    <t>SUPPLIES- GLASSWARE</t>
  </si>
  <si>
    <t>SUPPLIES- MEDICAL</t>
  </si>
  <si>
    <t>SUPPLIES - MISC LABORATORY</t>
  </si>
  <si>
    <t>SUPPLIES- SURGICAL</t>
  </si>
  <si>
    <t>SUPPLIES- COMPUTER/DATA PROCESSING</t>
  </si>
  <si>
    <t>ATHLETICS SUPPLIES</t>
  </si>
  <si>
    <t>MATERIALS- PURCHASED</t>
  </si>
  <si>
    <t>PROCUREMENT CARD</t>
  </si>
  <si>
    <t>SUPPLIES- BOOKS &amp; EQUIP</t>
  </si>
  <si>
    <t>SUPPLIES- BUILDING MAINT</t>
  </si>
  <si>
    <t>SUPPLIES- CLEANING</t>
  </si>
  <si>
    <t>SUPPLIES - DISPOSABLE PRODUCTS</t>
  </si>
  <si>
    <t>SUPPLIES - ELECTRICAL, LIGHTBULBS</t>
  </si>
  <si>
    <t>SUPPLIES- LOOSE TOOLS</t>
  </si>
  <si>
    <t>SUPPLIES- LUBRICANTS</t>
  </si>
  <si>
    <t>SUPPLIES- MISCELLANEOUS</t>
  </si>
  <si>
    <t>SUPPLIES- PHOTOGRAPHICAL</t>
  </si>
  <si>
    <t>SUPPLIES- SAFETY</t>
  </si>
  <si>
    <t>SUPPLIES- UNIFORM, APPAREL &amp; TEXTILES</t>
  </si>
  <si>
    <t>SUPPLIES- GENERAL</t>
  </si>
  <si>
    <t>TEXTILES &amp; CLOTHING REQUISITES (B)</t>
  </si>
  <si>
    <t>SUPPLIES- SUBSCRIPTIONS</t>
  </si>
  <si>
    <t>ANIMALS - BEEF PURCHASES</t>
  </si>
  <si>
    <t>ANIMALS- DAIRY PURCHASES</t>
  </si>
  <si>
    <t>ANIMALS - MISC PURCHASES</t>
  </si>
  <si>
    <t>ANIMALS- POULTRY PURCHASES</t>
  </si>
  <si>
    <t>FREIGHT/CUSTOM CHARGES/COURIER</t>
  </si>
  <si>
    <t>MAIL- BULK</t>
  </si>
  <si>
    <t>MAIL- POSTAGE METER/STAMPS</t>
  </si>
  <si>
    <t>ADVERTISING (NOT PROCUREMENT)</t>
  </si>
  <si>
    <t>CONTRACTS- PRINTING</t>
  </si>
  <si>
    <t>MATERIALS- PRINTING</t>
  </si>
  <si>
    <t>REPRINTS &amp; BINDING</t>
  </si>
  <si>
    <t>SERVICES-GRAPHICS, PRINTING, PHOTOGRAPHY</t>
  </si>
  <si>
    <t>SUPPLIES- PRINTING</t>
  </si>
  <si>
    <t>SUPPLIES- PUBLICATIONS</t>
  </si>
  <si>
    <t>FUEL OIL- OTHER</t>
  </si>
  <si>
    <t>FUELS - CAMPUS HEATING</t>
  </si>
  <si>
    <t>HYDRO</t>
  </si>
  <si>
    <t>WATER AND CONDITIONING MTLS</t>
  </si>
  <si>
    <t>NATURAL GAS</t>
  </si>
  <si>
    <t>SEWAGE DISPOSAL</t>
  </si>
  <si>
    <t>SUPPLIES- GASOLINE</t>
  </si>
  <si>
    <t>WATER PURCHASE</t>
  </si>
  <si>
    <t>WASTE &amp; CHEMICAL MANAGEMENT</t>
  </si>
  <si>
    <t>63610</t>
  </si>
  <si>
    <t>ONTARIO HYDRO REBATE</t>
  </si>
  <si>
    <t>DISCOUNT TAKEN ACCOUNTS PAYABLE</t>
  </si>
  <si>
    <t>LIBRARY- ONE-TIME RESOURCES (EXPENSED)</t>
  </si>
  <si>
    <t>LIBRARY-ONGOING RESOURCES</t>
  </si>
  <si>
    <t>63707</t>
  </si>
  <si>
    <t>LIBRARY - ONE-TIME COLLECTION SUPPORT</t>
  </si>
  <si>
    <t>63708</t>
  </si>
  <si>
    <t>LIBRARY - ONGOING COLLECTION SUPPORT</t>
  </si>
  <si>
    <t>COMPUTER SOFTWARE &amp; LICENSES</t>
  </si>
  <si>
    <t>CAMPUS SIGNAGE</t>
  </si>
  <si>
    <t>INTERLIBRARY LOAN CHARGES</t>
  </si>
  <si>
    <t>INTER-UNIV COORDINATION FEE</t>
  </si>
  <si>
    <t>MATERIAL RECOVERY</t>
  </si>
  <si>
    <t>MATERIALS- GENERAL</t>
  </si>
  <si>
    <t>PRODUCTION COST - PERFORMANCES</t>
  </si>
  <si>
    <t>ROYALTY, GRANT &amp; CONTRIBUTIONS</t>
  </si>
  <si>
    <t>TOTAL OPERATING EXPENSES - BUDGET ONLY</t>
  </si>
  <si>
    <t>COPY RIGHTS</t>
  </si>
  <si>
    <t>EQUIP - COMPUTER UNDER $5000</t>
  </si>
  <si>
    <t>EQUIP - FURNITURE UNDER $5000</t>
  </si>
  <si>
    <t>EQUIP - MISC UNDER $5000</t>
  </si>
  <si>
    <t>EQ-COMPT HARDWARE OVER $5000</t>
  </si>
  <si>
    <t>EQ-COMPT SOFTWARE OVER $5000</t>
  </si>
  <si>
    <t>EQUIP- CLASSROOM OVER $5000</t>
  </si>
  <si>
    <t>EQUIP- FURNITURE OVER $5000</t>
  </si>
  <si>
    <t>EQUIP - SCIENTIFIC OVER $5000</t>
  </si>
  <si>
    <t>EQUIP - FIELD OVER $5000</t>
  </si>
  <si>
    <t>EQUIP- MISC (HOUSEKEEPING) OVER $5000</t>
  </si>
  <si>
    <t>EQUIP - REPLACEMENT VEHICLES</t>
  </si>
  <si>
    <t>TOTAL EQUIPMENT - BUDGET ONLY</t>
  </si>
  <si>
    <t>ADMINISTRATION- ALLOCATED</t>
  </si>
  <si>
    <t>64005</t>
  </si>
  <si>
    <t>ACADEMIC TRANSFER COST - OLP</t>
  </si>
  <si>
    <t>ADVERTISING CHARGES - INTERNAL</t>
  </si>
  <si>
    <t>ANIMAL HOUSING COSTS</t>
  </si>
  <si>
    <t>ANIMAL PURCHASES - DAIRY</t>
  </si>
  <si>
    <t>ANIMAL PURCHASES - SHEEP/GOATS</t>
  </si>
  <si>
    <t>ANIMAL PURCHASES - POULTRY</t>
  </si>
  <si>
    <t>AUDIO/VISUAL SERVICES</t>
  </si>
  <si>
    <t>COMPUTER CHARGES</t>
  </si>
  <si>
    <t>COMPUTER SOFTWARE COSTS</t>
  </si>
  <si>
    <t>DEPT SERVICES CHARGES</t>
  </si>
  <si>
    <t>EQUIPMENT SERVICE CHARGE</t>
  </si>
  <si>
    <t>GAS CYLINDER RENTAL</t>
  </si>
  <si>
    <t>GENERAL COST CHARGE</t>
  </si>
  <si>
    <t>GLASSBLOWING COST</t>
  </si>
  <si>
    <t>GRAPHICS/PRINT SERVICES CHARGE</t>
  </si>
  <si>
    <t>GROWTH ROOM/GREENHOUSE CHARGES</t>
  </si>
  <si>
    <t>HIGH SPEED NETWORK CHARGE</t>
  </si>
  <si>
    <t>HOUSEKEEPING CHARGE</t>
  </si>
  <si>
    <t>ICE RENTAL COST</t>
  </si>
  <si>
    <t>INSURANCE COST</t>
  </si>
  <si>
    <t>INSURANCE VEHICLE PREMIUMS</t>
  </si>
  <si>
    <t>64243</t>
  </si>
  <si>
    <t>INTERNAL SALES- CATERING CHARGE</t>
  </si>
  <si>
    <t>LAB TESTS AND EQUIPMENT USAGE</t>
  </si>
  <si>
    <t>LABORATORY SUPPLIES COST</t>
  </si>
  <si>
    <t>LABOUR TRANSFER COST</t>
  </si>
  <si>
    <t>LIBRARY SERVICES CHARGE</t>
  </si>
  <si>
    <t>MACHINE SHOP SERVICES</t>
  </si>
  <si>
    <t>MAIL SERVICES CHARGE</t>
  </si>
  <si>
    <t>MATERIAL TRANSFER COST</t>
  </si>
  <si>
    <t>MISCELLANEOUS SUPPLIES COST</t>
  </si>
  <si>
    <t>OFFICE SUPPLIES COST</t>
  </si>
  <si>
    <t>PARKING CHARGE</t>
  </si>
  <si>
    <t>PHOTOCOPYING COSTS</t>
  </si>
  <si>
    <t>REGISTRATION FEES- INTERNAL CHARGE</t>
  </si>
  <si>
    <t>SERVICES - ANALYTICAL - INTERNAL CHARGE</t>
  </si>
  <si>
    <t>RELEASE TIME</t>
  </si>
  <si>
    <t>RENT/ACCOMMODATION CHARGE</t>
  </si>
  <si>
    <t>VEHICLE SERVICES CHARGE - MAINTENANCE</t>
  </si>
  <si>
    <t>64432</t>
  </si>
  <si>
    <t>RETAIL-INTERNAL SALES CHARGE</t>
  </si>
  <si>
    <t>SERVICE COST CHARGE</t>
  </si>
  <si>
    <t>SOLVENT PURIFICATION SERVICE</t>
  </si>
  <si>
    <t>SPACE CHARGES</t>
  </si>
  <si>
    <t>SPECIAL EVENTS CHARGE</t>
  </si>
  <si>
    <t>CONNECTIVITY CHARGE</t>
  </si>
  <si>
    <t>TRAINING COURSES CHARGE</t>
  </si>
  <si>
    <t>UTILITIES COST</t>
  </si>
  <si>
    <t>VEHICLE CHARGE</t>
  </si>
  <si>
    <t>VET HOSPITAL CHARGES</t>
  </si>
  <si>
    <t>WORK ORDER CHARGES-1</t>
  </si>
  <si>
    <t>WORK ORDER CHARGES-2</t>
  </si>
  <si>
    <t>TOTAL INTERNAL CHARGE - BUDGET ONLY</t>
  </si>
  <si>
    <t>WORKSTUDY/URA PROGRAM COST</t>
  </si>
  <si>
    <t>65001</t>
  </si>
  <si>
    <t>PHYSICAL RESOURCE PROJECT FEE RECOVERY</t>
  </si>
  <si>
    <t>ADMINISTRATION ALLOCATED REC</t>
  </si>
  <si>
    <t>65004</t>
  </si>
  <si>
    <t>ACADEMIC TRANSFER RECOVERY - DE</t>
  </si>
  <si>
    <t>65005</t>
  </si>
  <si>
    <t>ACADEMIC TRANSFER RECOVERY - OLP</t>
  </si>
  <si>
    <t>ADVERTISING RECOVERY</t>
  </si>
  <si>
    <t>ANIMAL HOUSING RECOVERY</t>
  </si>
  <si>
    <t>ANIMAL PURCHASES RECOVERY - DAIRY</t>
  </si>
  <si>
    <t>AUDIO/VISUAL RELATED SERVICES</t>
  </si>
  <si>
    <t>AUDIO/VISUAL SERVICES RECOVERY</t>
  </si>
  <si>
    <t>CHEMICAL SUPPLIES RECOVERY</t>
  </si>
  <si>
    <t>COMPUTER CHARGES RECOVERY</t>
  </si>
  <si>
    <t>COMPUTER SOFTWARE RECOVERY</t>
  </si>
  <si>
    <t>CONFERENCE REVENUE-INTERNAL</t>
  </si>
  <si>
    <t>DEPT SERVICES RECOVERY</t>
  </si>
  <si>
    <t>EQUIPMENT SERVICE RECOVERY</t>
  </si>
  <si>
    <t>FINE ARTS MATERIALS RECOVERY</t>
  </si>
  <si>
    <t>GENERAL RECOVERY</t>
  </si>
  <si>
    <t>GRAD EXAMINER RECOVERIES</t>
  </si>
  <si>
    <t>GRAPHICS/PRINT SERVICES</t>
  </si>
  <si>
    <t>GROWTH ROOM/GREENHOUSE RECOVERY</t>
  </si>
  <si>
    <t>GROUNDS RECOVERY</t>
  </si>
  <si>
    <t>ICE RENTAL REVENUE</t>
  </si>
  <si>
    <t>INSURANCE COSTS RECOVERY</t>
  </si>
  <si>
    <t>INSURANCE VEHICLE PREMIUM RECOVERY</t>
  </si>
  <si>
    <t>INTERNAL SALES- CATERING</t>
  </si>
  <si>
    <t>LAB EQUIPMENT RECOVERY</t>
  </si>
  <si>
    <t>LAB TESTS AND EQUIPMENT USAGE RECOVERY</t>
  </si>
  <si>
    <t>LABORATORY SUPPLIES RECOVERY</t>
  </si>
  <si>
    <t>LABOUR RECOVERY</t>
  </si>
  <si>
    <t>MAIL SERVICES RECOVERY</t>
  </si>
  <si>
    <t>MISCELLANEOUS SUPPLIES RECOVERY</t>
  </si>
  <si>
    <t>OFFICE SUPPLIES RECOVERY</t>
  </si>
  <si>
    <t>PARKING INTERNAL REVENUE</t>
  </si>
  <si>
    <t>PHOTOCOPY RECOVERY</t>
  </si>
  <si>
    <t>REGISTRATION FEES: RECOVERY</t>
  </si>
  <si>
    <t>SERVICES - ANALYTICAL- RECOVERY</t>
  </si>
  <si>
    <t>RELEASE TIME RECOVERY</t>
  </si>
  <si>
    <t>RENT/ACCOMMODATION REVENUE</t>
  </si>
  <si>
    <t>RETAIL-INTERNAL SALES RECOVERY</t>
  </si>
  <si>
    <t>SERVICE COST RECOVERY</t>
  </si>
  <si>
    <t>SOLVENT PURIFICATION RECOVERY</t>
  </si>
  <si>
    <t>SPACE CHARGES RECOVERY</t>
  </si>
  <si>
    <t>SPECIAL EVENTS RECOVERY</t>
  </si>
  <si>
    <t>CONNECTIVITY SERVICE RECOVERY</t>
  </si>
  <si>
    <t>TELEPHONE LONG DISTANCE RECOVERY</t>
  </si>
  <si>
    <t>CONNECTIVITY EQUIPMENT RECOVERY</t>
  </si>
  <si>
    <t>TRAINING COURSES- RECOVERY</t>
  </si>
  <si>
    <t>UTILITIES RECOVERY</t>
  </si>
  <si>
    <t>VEHICLE RECOVERY</t>
  </si>
  <si>
    <t>VEHICLE SERVICES RECOVERY - FUEL</t>
  </si>
  <si>
    <t>VEHICLE SERVICES RECOVERY - MAINTENANCE</t>
  </si>
  <si>
    <t>VETERINARY HOSPITAL RECOVERY</t>
  </si>
  <si>
    <t>WORKSTUDY/URA RECOVERY</t>
  </si>
  <si>
    <t>RESEARCH INDIRECT CHARGE</t>
  </si>
  <si>
    <t>REVENUE TRANSFER</t>
  </si>
  <si>
    <t>INTERFUND REVENUE TRANSFER</t>
  </si>
  <si>
    <t>TRANSFER FROM ANCILLARY (PHY RES)</t>
  </si>
  <si>
    <t>TRANSFER FROM DONATIONS</t>
  </si>
  <si>
    <t>G-H REVENUE TRANSFER</t>
  </si>
  <si>
    <t>TRANSFER - RESEARCH REVENUE - INTERNAL (RESEARCH ONLY)</t>
  </si>
  <si>
    <t>INSTITUTIONAL SERVICES - ANCILLARY</t>
  </si>
  <si>
    <t>OMAFRA SUPPORT - NON-RESEARCH</t>
  </si>
  <si>
    <t>INSTITUTIONAL CONTRIBUTION - ANCILLARY</t>
  </si>
  <si>
    <t>OAC DIPLOMA INDIRECT</t>
  </si>
  <si>
    <t>OMAFRA SUPPORT - RESEARCH</t>
  </si>
  <si>
    <t>FED/PROV RESEARCH INDIRECT PROGRAMS</t>
  </si>
  <si>
    <t>PROJECT AUTHORIZATIONS</t>
  </si>
  <si>
    <t>REVENUE TRANSFERS</t>
  </si>
  <si>
    <t>SPECIAL PROJECTS CONTRIBUTION</t>
  </si>
  <si>
    <t>EXPENSE TRANSFERS</t>
  </si>
  <si>
    <t>EXPENSE TRANSFER GUELPH HUMBER</t>
  </si>
  <si>
    <t>66119</t>
  </si>
  <si>
    <t>Interfund Expense Transfer to Capital</t>
  </si>
  <si>
    <t>CONSTRUCT COST-FEE APPLICABLE</t>
  </si>
  <si>
    <t>LOAN - PRINCIPAL (INTERNAL)</t>
  </si>
  <si>
    <t>LOAN - INTEREST (INTERNAL)</t>
  </si>
  <si>
    <t>ALLOCATED BASE REDUCTION</t>
  </si>
  <si>
    <t>BUDGET ADJUSTMENT - BUDGET ONLY</t>
  </si>
  <si>
    <t>ESTAB SALARY VARIANCE (BUDGET)</t>
  </si>
  <si>
    <t>SURPLUS/DEFICIT - BUDGET ONLY</t>
  </si>
  <si>
    <t>G-H RECOVERY OFFSET - BUDGET ONLY</t>
  </si>
  <si>
    <t>G-H ALLOCATED BUDGET - BUDGET ONLY</t>
  </si>
  <si>
    <t>BALANCE BUDGET CONTRIBUTION</t>
  </si>
  <si>
    <t>MULTI YEAR PLAN 2 MYP2</t>
  </si>
  <si>
    <r>
      <rPr>
        <sz val="10"/>
        <color rgb="FFFF0000"/>
        <rFont val="Arial"/>
        <family val="2"/>
      </rPr>
      <t xml:space="preserve">Note: </t>
    </r>
    <r>
      <rPr>
        <sz val="10"/>
        <rFont val="Arial"/>
        <family val="2"/>
      </rPr>
      <t>New to the 2024/25 BJE template. If an object code highlights in red when typed in, your Budget Liaison may follow up for further details about this Budget Journal Entry</t>
    </r>
  </si>
  <si>
    <t>66003</t>
  </si>
  <si>
    <t>61223</t>
  </si>
  <si>
    <t>GRA - MASTERS - FOREIGN</t>
  </si>
  <si>
    <t>GSA - MASTERS - FOREIGN</t>
  </si>
  <si>
    <t>POST DOCTORAL - DOMESTIC</t>
  </si>
  <si>
    <t>POST DOCTORAL - FOREIGN</t>
  </si>
  <si>
    <t>The current rates being used for calculating the Benefits column are for 2025/26.</t>
  </si>
  <si>
    <t>2025/26</t>
  </si>
  <si>
    <t>FOR USE IN FISCAL 2025/2026</t>
  </si>
  <si>
    <t>REVEN</t>
  </si>
  <si>
    <t>40359</t>
  </si>
  <si>
    <t>DAIRY FARMERS OF ONTARIO</t>
  </si>
  <si>
    <t>40389</t>
  </si>
  <si>
    <t>CHARLES RIVER LABS</t>
  </si>
  <si>
    <t>40520</t>
  </si>
  <si>
    <t>CARGILL LIMITED</t>
  </si>
  <si>
    <t>40666</t>
  </si>
  <si>
    <t>INTERVET CANADA INC</t>
  </si>
  <si>
    <t>40928</t>
  </si>
  <si>
    <t>INTERNATIONAL BIO INSTITUTE CORPORATION</t>
  </si>
  <si>
    <t>41085</t>
  </si>
  <si>
    <t>NORTH SIMCOE VETERINARY</t>
  </si>
  <si>
    <t>41234</t>
  </si>
  <si>
    <t>MCMASTER UNIVERSITY</t>
  </si>
  <si>
    <t>41274</t>
  </si>
  <si>
    <t>UNIVERSITY OF SASKATCHEWAN</t>
  </si>
  <si>
    <t>42688</t>
  </si>
  <si>
    <t>VETOQUINOL NORTH AMERICA</t>
  </si>
  <si>
    <t>43142</t>
  </si>
  <si>
    <t>DELTA HOTELS</t>
  </si>
  <si>
    <t>43185</t>
  </si>
  <si>
    <t>CANADIAN RESTAURANT AND FOOD SERVICES ASSOC</t>
  </si>
  <si>
    <t>43305</t>
  </si>
  <si>
    <t>JEFO NUTRITION</t>
  </si>
  <si>
    <t>43337</t>
  </si>
  <si>
    <t>Ontario Centre of Innovation</t>
  </si>
  <si>
    <t>43887</t>
  </si>
  <si>
    <t>MUSAGETES FOUNDATION</t>
  </si>
  <si>
    <t>43953</t>
  </si>
  <si>
    <t>EQCELL THERAPIES INC</t>
  </si>
  <si>
    <t>44036</t>
  </si>
  <si>
    <t>IDEXX LABS</t>
  </si>
  <si>
    <t>44278</t>
  </si>
  <si>
    <t>TORONTO-DOMINION BANK</t>
  </si>
  <si>
    <t>44284</t>
  </si>
  <si>
    <t>DEPARTMENT OF FOREIGN AFFAIRS, TRADE &amp; DEVELOPMENT CANADA</t>
  </si>
  <si>
    <t>45049</t>
  </si>
  <si>
    <t>Trouw Nutrition Canada</t>
  </si>
  <si>
    <t>50005</t>
  </si>
  <si>
    <t>UNDERGRAD- DOMESTIC -NON -ONTARIO CREDIT</t>
  </si>
  <si>
    <t>50103</t>
  </si>
  <si>
    <t>DIPLOMA-DOMESTIC - NON-ONTARIO CREDIT</t>
  </si>
  <si>
    <t>50239</t>
  </si>
  <si>
    <t>MCU  Postsecondary Education Sustainability Fund (PSESF)</t>
  </si>
  <si>
    <t>50756</t>
  </si>
  <si>
    <t>ID CARD REPLACEMENT</t>
  </si>
  <si>
    <t>50766</t>
  </si>
  <si>
    <t>PLA APPLICATION</t>
  </si>
  <si>
    <t>50773</t>
  </si>
  <si>
    <t>BUILDING FEE - STUDENT</t>
  </si>
  <si>
    <t>50779</t>
  </si>
  <si>
    <t>Deferred Exams No Show Fee</t>
  </si>
  <si>
    <t>50780</t>
  </si>
  <si>
    <t>Financial Sanction Fee</t>
  </si>
  <si>
    <t>50781</t>
  </si>
  <si>
    <t>Late Payment Fee</t>
  </si>
  <si>
    <t>50854</t>
  </si>
  <si>
    <t>BUILDING FEE - OTHER</t>
  </si>
  <si>
    <t>50931</t>
  </si>
  <si>
    <t>ROYALTIES AND PATENTS</t>
  </si>
  <si>
    <t>50933</t>
  </si>
  <si>
    <t>SALE OF SURPLUS MATERIALS</t>
  </si>
  <si>
    <t>50937</t>
  </si>
  <si>
    <t>SALES REVENUE - ANIMALS</t>
  </si>
  <si>
    <t>50942</t>
  </si>
  <si>
    <t>TELEPHONE REVENUE</t>
  </si>
  <si>
    <t>51103</t>
  </si>
  <si>
    <t>OTHER LEASE INCOME</t>
  </si>
  <si>
    <t>51110</t>
  </si>
  <si>
    <t>RENTAL REVENUE LICENSE FEES</t>
  </si>
  <si>
    <t>51420</t>
  </si>
  <si>
    <t>INSURANCE RECOVERY - PROPERTY</t>
  </si>
  <si>
    <t>51422</t>
  </si>
  <si>
    <t>INSURANCE RECOVERY - VEHICLE</t>
  </si>
  <si>
    <t>51423</t>
  </si>
  <si>
    <t>INSURANCE RECOVERY - OTHER RISK</t>
  </si>
  <si>
    <t>51505</t>
  </si>
  <si>
    <t>CLUBS &amp; FOUNDATIONS</t>
  </si>
  <si>
    <t>EXPNS</t>
  </si>
  <si>
    <t>51564</t>
  </si>
  <si>
    <t>TRANSFER - FACULTY STARTUP - INTERNAL (RESEARCH ONLY)</t>
  </si>
  <si>
    <t>51567</t>
  </si>
  <si>
    <t>COLLEGE/DEPARTMENT TRANSFERS TO EXPENDABLE</t>
  </si>
  <si>
    <t>51568</t>
  </si>
  <si>
    <t>DONOR TRANSFER TO EXPENDABLE</t>
  </si>
  <si>
    <t>UPA/OPSEU - TFT</t>
  </si>
  <si>
    <t>College Lecturers UGFA2 (TFT)</t>
  </si>
  <si>
    <t>College Lecturers UGFA2 (PT)</t>
  </si>
  <si>
    <t>GRA - DOCTORAL- DOMESTIC</t>
  </si>
  <si>
    <t>GSA - DOCTORAL- DOMESTIC</t>
  </si>
  <si>
    <t>Student Labour - Undergrad - Foreign</t>
  </si>
  <si>
    <t>GRA - DOCTORAL- FOREIGN</t>
  </si>
  <si>
    <t>GSA - DOCTORAL- FOREIGN</t>
  </si>
  <si>
    <t>62240</t>
  </si>
  <si>
    <t>EMERGENCY FINANCIAL ASSISTANCE FUND</t>
  </si>
  <si>
    <t>62260</t>
  </si>
  <si>
    <t>WELLNESS PROGRAMS RE-IMBURSEMENTS</t>
  </si>
  <si>
    <t>62262</t>
  </si>
  <si>
    <t>PENSION - SERP</t>
  </si>
  <si>
    <t>62414</t>
  </si>
  <si>
    <t>AIR AND HOTEL (ACCOMMODATION) COMBOS</t>
  </si>
  <si>
    <t>62455</t>
  </si>
  <si>
    <t>LIVING ALLOWANCE</t>
  </si>
  <si>
    <t>62456</t>
  </si>
  <si>
    <t>OVERSEAS ALLOWANCES</t>
  </si>
  <si>
    <t>62457</t>
  </si>
  <si>
    <t>RESEARCH GRANTS/SALARY</t>
  </si>
  <si>
    <t>62460</t>
  </si>
  <si>
    <t>RETIREMENT ALLOWANCES</t>
  </si>
  <si>
    <t>62462</t>
  </si>
  <si>
    <t>ALLOWANCES - OTHER</t>
  </si>
  <si>
    <t>62511</t>
  </si>
  <si>
    <t>PRIME CONSULTING FEES- DESIGN &amp; SUPERVISION</t>
  </si>
  <si>
    <t>62518</t>
  </si>
  <si>
    <t>COMMISSIONING SERVICES</t>
  </si>
  <si>
    <t>62519</t>
  </si>
  <si>
    <t>ENVIRONMENTAL ASSESSMENT SERVICES</t>
  </si>
  <si>
    <t>62520</t>
  </si>
  <si>
    <t>COMPUTING SERVICES</t>
  </si>
  <si>
    <t>62603</t>
  </si>
  <si>
    <t>CASH OVERAGES &amp; SHORTAGES</t>
  </si>
  <si>
    <t>62604</t>
  </si>
  <si>
    <t>COLLECTION EXPENSES</t>
  </si>
  <si>
    <t>62608</t>
  </si>
  <si>
    <t>FINANCE CHARGES</t>
  </si>
  <si>
    <t>62713</t>
  </si>
  <si>
    <t>ASBESTOS TREATMENT-AN SCI BLDG</t>
  </si>
  <si>
    <t>62716</t>
  </si>
  <si>
    <t>DATA COLLECTION SERVICES - ELECTRIC VEHICLE CHARGING STATIONS</t>
  </si>
  <si>
    <t>62765</t>
  </si>
  <si>
    <t>MAINT- STUDENT DAMAGE</t>
  </si>
  <si>
    <t>62854</t>
  </si>
  <si>
    <t>PROVINCIAL SALES TAX</t>
  </si>
  <si>
    <t>62860</t>
  </si>
  <si>
    <t>INSURANCE LOSSES - PROPERTY</t>
  </si>
  <si>
    <t>62951</t>
  </si>
  <si>
    <t>COST OF SALES - DOMESTIC BEER</t>
  </si>
  <si>
    <t>62952</t>
  </si>
  <si>
    <t>COST OF SALES - DRAUGHT BEER</t>
  </si>
  <si>
    <t>62955</t>
  </si>
  <si>
    <t>COST OF SALES- LIQUOR</t>
  </si>
  <si>
    <t>63051</t>
  </si>
  <si>
    <t>SUPPLIES - PROJECTION LAMPS</t>
  </si>
  <si>
    <t>63101</t>
  </si>
  <si>
    <t>SUPPLIES- APPLIED ARTS</t>
  </si>
  <si>
    <t>63352</t>
  </si>
  <si>
    <t>CREDIT CARD PURCHASES</t>
  </si>
  <si>
    <t>63353</t>
  </si>
  <si>
    <t>DIRECT PURCHASE RECOVERY</t>
  </si>
  <si>
    <t>63354</t>
  </si>
  <si>
    <t>MATERIALS- CHILD PROGRAM</t>
  </si>
  <si>
    <t>63357</t>
  </si>
  <si>
    <t>RETURNABLE CONTAINERS</t>
  </si>
  <si>
    <t>63558</t>
  </si>
  <si>
    <t>DUPLICATION COSTS (B)</t>
  </si>
  <si>
    <t>63611</t>
  </si>
  <si>
    <t>CARBON TAX COSTS</t>
  </si>
  <si>
    <t>63704</t>
  </si>
  <si>
    <t>LIBRARY- STORAGE MATERIAL</t>
  </si>
  <si>
    <t>63705</t>
  </si>
  <si>
    <t>LIBRARY- SUBSCRIPTIONS</t>
  </si>
  <si>
    <t>63709</t>
  </si>
  <si>
    <t>Library - One-time Resources (Capitalized)</t>
  </si>
  <si>
    <t>63758</t>
  </si>
  <si>
    <t>MISC EXPENSE - CAPITAL</t>
  </si>
  <si>
    <t>63857</t>
  </si>
  <si>
    <t>EQUIP- OFFICE OVER $5000</t>
  </si>
  <si>
    <t>63859</t>
  </si>
  <si>
    <t>EQUIP - ENVIRON OVER $5000</t>
  </si>
  <si>
    <t>63863</t>
  </si>
  <si>
    <t>EQUIP - NEW VEHICLES</t>
  </si>
  <si>
    <t>63870</t>
  </si>
  <si>
    <t>FURN &amp; FURNISHINGS</t>
  </si>
  <si>
    <t>63875</t>
  </si>
  <si>
    <t>EQUIP - SECURITY OVER $5000</t>
  </si>
  <si>
    <t>64004</t>
  </si>
  <si>
    <t>ACADEMIC TRANSFER COST - DE</t>
  </si>
  <si>
    <t>64006</t>
  </si>
  <si>
    <t>Academic Transfer Cost - Undergraduate</t>
  </si>
  <si>
    <t>64007</t>
  </si>
  <si>
    <t>Academic Transfer Cost - Course</t>
  </si>
  <si>
    <t>64008</t>
  </si>
  <si>
    <t>Academic Transfer Cost - Graduate</t>
  </si>
  <si>
    <t>64009</t>
  </si>
  <si>
    <t>Domestic Graduate Cost - RAG #1</t>
  </si>
  <si>
    <t>64010</t>
  </si>
  <si>
    <t>Research Support Cost - RAG #4</t>
  </si>
  <si>
    <t>64012</t>
  </si>
  <si>
    <t>Research Indirect Cost</t>
  </si>
  <si>
    <t>64022</t>
  </si>
  <si>
    <t>ANIMAL PURCHASES</t>
  </si>
  <si>
    <t>64023</t>
  </si>
  <si>
    <t>ANIMAL PURCHASES - BEEF</t>
  </si>
  <si>
    <t>64025</t>
  </si>
  <si>
    <t>ANIMAL PURCHASES - PORK</t>
  </si>
  <si>
    <t>64032</t>
  </si>
  <si>
    <t>AUDIO/VISUAL SERVICES CHARGE</t>
  </si>
  <si>
    <t>64041</t>
  </si>
  <si>
    <t>CHEMICAL SUPPLIES COST</t>
  </si>
  <si>
    <t>64061</t>
  </si>
  <si>
    <t>CONFERENCE REVENUE-INTERNAL CHARGE</t>
  </si>
  <si>
    <t>64181</t>
  </si>
  <si>
    <t>GROUNDS CHARGE</t>
  </si>
  <si>
    <t>64242</t>
  </si>
  <si>
    <t>INTERNAL SALES-BEVERAGE CHARGE</t>
  </si>
  <si>
    <t>64250</t>
  </si>
  <si>
    <t>LAB EQUIPMENT COSTS</t>
  </si>
  <si>
    <t>64423</t>
  </si>
  <si>
    <t>ALLIANCE FACILITY USER FEES</t>
  </si>
  <si>
    <t>64424</t>
  </si>
  <si>
    <t>LSD TESTING AND SERVICE FEES</t>
  </si>
  <si>
    <t>65006</t>
  </si>
  <si>
    <t>Academic Transfer Recovery - Undergraduate</t>
  </si>
  <si>
    <t>65007</t>
  </si>
  <si>
    <t>Academic Transfer Recovery - Course</t>
  </si>
  <si>
    <t>65008</t>
  </si>
  <si>
    <t>Academic Transfer Recovery - Graduate</t>
  </si>
  <si>
    <t>65009</t>
  </si>
  <si>
    <t>Domestic Graduate Recovery - RAG #1</t>
  </si>
  <si>
    <t>65010</t>
  </si>
  <si>
    <t>Research Support Recovery - RAG #4</t>
  </si>
  <si>
    <t>65012</t>
  </si>
  <si>
    <t>Research Indirect Recovery</t>
  </si>
  <si>
    <t>65022</t>
  </si>
  <si>
    <t>ANIMAL PURCHASES RECOVERY</t>
  </si>
  <si>
    <t>65211</t>
  </si>
  <si>
    <t>HOUSEKEEPING RECOVERY</t>
  </si>
  <si>
    <t>65282</t>
  </si>
  <si>
    <t>LIBRARY SERVICES RECOVERY</t>
  </si>
  <si>
    <t>65424</t>
  </si>
  <si>
    <t>LSD TESTING AND SERVICE FEES RECOVERY</t>
  </si>
  <si>
    <t>BUDGET CARRYOVER - BUDGET ONLY</t>
  </si>
  <si>
    <t>66012</t>
  </si>
  <si>
    <t>CONTRIBUTION TO INFLATION</t>
  </si>
  <si>
    <t>66054</t>
  </si>
  <si>
    <t>PROGRAM REVENUE TRANSFER</t>
  </si>
  <si>
    <t>66056</t>
  </si>
  <si>
    <t>INSTITUTIONAL CONTRIBUTION - EXECUTIVE PROGRAMS</t>
  </si>
  <si>
    <t>66058</t>
  </si>
  <si>
    <t>OVC SG SERVICE COSTS</t>
  </si>
  <si>
    <t>66118</t>
  </si>
  <si>
    <t>Interfund Expense Transfer to Operating</t>
  </si>
  <si>
    <t>66120</t>
  </si>
  <si>
    <t>Interfund Expense Transfer to Research</t>
  </si>
  <si>
    <t>66203</t>
  </si>
  <si>
    <t>CONSTRUCTION COSTS</t>
  </si>
  <si>
    <t>66205</t>
  </si>
  <si>
    <t>MUNICIPAL</t>
  </si>
  <si>
    <t>66216</t>
  </si>
  <si>
    <t>MOVING &amp;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</si>
</sst>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color indexed="10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1"/>
      <name val="Aptos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5" fontId="2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49" fontId="0" fillId="0" borderId="0" xfId="0" applyNumberFormat="1" applyProtection="1">
      <protection hidden="1"/>
    </xf>
    <xf numFmtId="49" fontId="0" fillId="0" borderId="0" xfId="0" quotePrefix="1" applyNumberFormat="1" applyAlignment="1" applyProtection="1">
      <alignment horizontal="left"/>
      <protection hidden="1"/>
    </xf>
    <xf numFmtId="49" fontId="0" fillId="0" borderId="0" xfId="0" quotePrefix="1" applyNumberFormat="1" applyAlignment="1">
      <alignment horizontal="left"/>
    </xf>
    <xf numFmtId="0" fontId="11" fillId="0" borderId="0" xfId="0" applyFont="1"/>
    <xf numFmtId="0" fontId="7" fillId="0" borderId="0" xfId="0" quotePrefix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quotePrefix="1" applyFont="1" applyAlignment="1">
      <alignment horizontal="left"/>
    </xf>
    <xf numFmtId="0" fontId="13" fillId="3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Protection="1">
      <protection locked="0"/>
    </xf>
    <xf numFmtId="37" fontId="0" fillId="3" borderId="0" xfId="0" applyNumberFormat="1" applyFill="1" applyProtection="1">
      <protection hidden="1"/>
    </xf>
    <xf numFmtId="37" fontId="0" fillId="4" borderId="0" xfId="0" applyNumberFormat="1" applyFill="1"/>
    <xf numFmtId="37" fontId="3" fillId="5" borderId="2" xfId="0" applyNumberFormat="1" applyFont="1" applyFill="1" applyBorder="1"/>
    <xf numFmtId="49" fontId="0" fillId="3" borderId="0" xfId="0" applyNumberFormat="1" applyFill="1" applyAlignment="1">
      <alignment horizontal="center"/>
    </xf>
    <xf numFmtId="0" fontId="0" fillId="3" borderId="0" xfId="0" applyFill="1"/>
    <xf numFmtId="15" fontId="2" fillId="0" borderId="1" xfId="0" applyNumberFormat="1" applyFont="1" applyBorder="1"/>
    <xf numFmtId="1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3" fillId="5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5" borderId="2" xfId="0" applyNumberFormat="1" applyFont="1" applyFill="1" applyBorder="1"/>
    <xf numFmtId="0" fontId="14" fillId="0" borderId="0" xfId="0" applyFont="1"/>
    <xf numFmtId="37" fontId="2" fillId="5" borderId="2" xfId="0" applyNumberFormat="1" applyFont="1" applyFill="1" applyBorder="1"/>
    <xf numFmtId="0" fontId="14" fillId="0" borderId="0" xfId="0" quotePrefix="1" applyFont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14" fillId="0" borderId="1" xfId="0" applyFont="1" applyBorder="1"/>
    <xf numFmtId="165" fontId="0" fillId="0" borderId="0" xfId="1" applyNumberFormat="1" applyFont="1"/>
    <xf numFmtId="0" fontId="14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15" fontId="0" fillId="0" borderId="1" xfId="0" applyNumberFormat="1" applyBorder="1" applyAlignment="1" applyProtection="1">
      <alignment horizontal="right"/>
      <protection locked="0"/>
    </xf>
    <xf numFmtId="165" fontId="2" fillId="6" borderId="0" xfId="1" applyNumberFormat="1" applyFont="1" applyFill="1"/>
    <xf numFmtId="49" fontId="1" fillId="0" borderId="0" xfId="0" applyNumberFormat="1" applyFont="1" applyAlignment="1" applyProtection="1">
      <alignment horizontal="center"/>
      <protection locked="0"/>
    </xf>
    <xf numFmtId="49" fontId="1" fillId="3" borderId="0" xfId="0" applyNumberFormat="1" applyFont="1" applyFill="1" applyAlignment="1">
      <alignment horizontal="center"/>
    </xf>
    <xf numFmtId="0" fontId="16" fillId="0" borderId="0" xfId="0" applyFont="1"/>
    <xf numFmtId="49" fontId="1" fillId="0" borderId="0" xfId="0" quotePrefix="1" applyNumberFormat="1" applyFont="1" applyAlignment="1" applyProtection="1">
      <alignment horizontal="left"/>
      <protection hidden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7" fillId="0" borderId="0" xfId="0" applyFont="1" applyAlignment="1">
      <alignment horizontal="left" vertical="top" wrapText="1"/>
    </xf>
    <xf numFmtId="0" fontId="1" fillId="0" borderId="0" xfId="0" applyFont="1"/>
    <xf numFmtId="0" fontId="14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4"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rgb="FF006100"/>
        <name val="Cambria"/>
        <scheme val="none"/>
      </font>
      <fill>
        <patternFill patternType="none">
          <fgColor auto="1"/>
          <bgColor auto="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0</xdr:row>
          <xdr:rowOff>31750</xdr:rowOff>
        </xdr:from>
        <xdr:to>
          <xdr:col>11</xdr:col>
          <xdr:colOff>527050</xdr:colOff>
          <xdr:row>57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workbookViewId="0">
      <selection activeCell="M1" sqref="M1"/>
    </sheetView>
  </sheetViews>
  <sheetFormatPr defaultRowHeight="12.5" x14ac:dyDescent="0.25"/>
  <sheetData/>
  <sheetProtection password="CF81" sheet="1" objects="1" scenarios="1"/>
  <phoneticPr fontId="0" type="noConversion"/>
  <pageMargins left="0.5" right="0.5" top="0.5" bottom="0.5" header="0.5" footer="0.5"/>
  <pageSetup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0" r:id="rId4">
          <objectPr defaultSize="0" autoPict="0" r:id="rId5">
            <anchor moveWithCells="1">
              <from>
                <xdr:col>0</xdr:col>
                <xdr:colOff>127000</xdr:colOff>
                <xdr:row>0</xdr:row>
                <xdr:rowOff>31750</xdr:rowOff>
              </from>
              <to>
                <xdr:col>11</xdr:col>
                <xdr:colOff>527050</xdr:colOff>
                <xdr:row>57</xdr:row>
                <xdr:rowOff>19050</xdr:rowOff>
              </to>
            </anchor>
          </objectPr>
        </oleObject>
      </mc:Choice>
      <mc:Fallback>
        <oleObject progId="Word.Document.8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51"/>
  <sheetViews>
    <sheetView workbookViewId="0">
      <selection activeCell="G11" sqref="G11"/>
    </sheetView>
  </sheetViews>
  <sheetFormatPr defaultRowHeight="12.5" x14ac:dyDescent="0.25"/>
  <cols>
    <col min="1" max="1" width="4.1796875" style="7" customWidth="1"/>
    <col min="2" max="2" width="24.7265625" customWidth="1"/>
    <col min="3" max="3" width="17.26953125" customWidth="1"/>
    <col min="4" max="4" width="10.7265625" customWidth="1"/>
    <col min="5" max="5" width="9.81640625" customWidth="1"/>
    <col min="6" max="6" width="10.1796875" customWidth="1"/>
    <col min="7" max="7" width="9.81640625" style="7" customWidth="1"/>
    <col min="8" max="8" width="31.26953125" bestFit="1" customWidth="1"/>
    <col min="9" max="9" width="10" customWidth="1"/>
    <col min="10" max="10" width="2.26953125" customWidth="1"/>
    <col min="11" max="11" width="10.54296875" customWidth="1"/>
    <col min="12" max="12" width="2.26953125" customWidth="1"/>
    <col min="13" max="13" width="10.54296875" customWidth="1"/>
    <col min="14" max="14" width="25.453125" customWidth="1"/>
    <col min="15" max="15" width="26.54296875" hidden="1" customWidth="1"/>
    <col min="16" max="16" width="16" hidden="1" customWidth="1"/>
    <col min="26" max="26" width="18" hidden="1" customWidth="1"/>
    <col min="27" max="27" width="5.54296875" hidden="1" customWidth="1"/>
    <col min="28" max="28" width="40.7265625" hidden="1" customWidth="1"/>
    <col min="29" max="29" width="5.81640625" hidden="1" customWidth="1"/>
    <col min="30" max="30" width="12.54296875" hidden="1" customWidth="1"/>
    <col min="31" max="32" width="6.26953125" hidden="1" customWidth="1"/>
    <col min="33" max="33" width="9.1796875" hidden="1" customWidth="1"/>
  </cols>
  <sheetData>
    <row r="1" spans="1:34" ht="15" customHeight="1" x14ac:dyDescent="0.3">
      <c r="B1" s="2" t="s">
        <v>84</v>
      </c>
      <c r="C1" s="12"/>
      <c r="D1" s="1" t="s">
        <v>85</v>
      </c>
      <c r="E1" s="4"/>
      <c r="F1" s="4"/>
      <c r="H1" s="2" t="s">
        <v>1083</v>
      </c>
      <c r="I1" s="68"/>
      <c r="J1" s="68"/>
      <c r="K1" s="68"/>
      <c r="L1" s="68"/>
      <c r="M1" s="68"/>
      <c r="N1" s="68"/>
    </row>
    <row r="2" spans="1:34" ht="15" customHeight="1" x14ac:dyDescent="0.3">
      <c r="B2" s="2" t="s">
        <v>70</v>
      </c>
      <c r="C2" s="58">
        <f ca="1">+TODAY()</f>
        <v>45757</v>
      </c>
      <c r="D2" s="57" t="s">
        <v>593</v>
      </c>
      <c r="E2" s="4"/>
      <c r="F2" s="4"/>
      <c r="I2" s="68"/>
      <c r="J2" s="68"/>
      <c r="K2" s="68"/>
      <c r="L2" s="68"/>
      <c r="M2" s="68"/>
      <c r="N2" s="68"/>
    </row>
    <row r="3" spans="1:34" ht="15" customHeight="1" x14ac:dyDescent="0.3">
      <c r="B3" s="3" t="s">
        <v>527</v>
      </c>
      <c r="C3" s="13"/>
      <c r="D3" s="1" t="s">
        <v>87</v>
      </c>
      <c r="E3" s="6"/>
      <c r="F3" s="6"/>
      <c r="I3" s="68"/>
      <c r="J3" s="68"/>
      <c r="K3" s="68"/>
      <c r="L3" s="68"/>
      <c r="M3" s="68"/>
      <c r="N3" s="68"/>
    </row>
    <row r="4" spans="1:34" ht="15" customHeight="1" x14ac:dyDescent="0.3">
      <c r="B4" s="5" t="s">
        <v>528</v>
      </c>
      <c r="C4" s="13" t="s">
        <v>1082</v>
      </c>
      <c r="D4" s="57" t="s">
        <v>592</v>
      </c>
      <c r="E4" s="6"/>
      <c r="F4" s="6"/>
    </row>
    <row r="5" spans="1:34" ht="15" customHeight="1" x14ac:dyDescent="0.3">
      <c r="B5" s="3" t="s">
        <v>529</v>
      </c>
      <c r="C5" s="13"/>
      <c r="D5" s="1" t="s">
        <v>530</v>
      </c>
      <c r="E5" s="6"/>
      <c r="F5" s="6"/>
      <c r="H5" s="69" t="s">
        <v>1074</v>
      </c>
      <c r="AH5" s="1" t="s">
        <v>145</v>
      </c>
    </row>
    <row r="6" spans="1:34" ht="8.25" customHeight="1" x14ac:dyDescent="0.3">
      <c r="B6" s="2"/>
    </row>
    <row r="7" spans="1:34" ht="52" x14ac:dyDescent="0.25">
      <c r="B7" s="64" t="s">
        <v>594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34" ht="7.5" customHeight="1" x14ac:dyDescent="0.3">
      <c r="B8" s="3"/>
      <c r="G8" s="8"/>
    </row>
    <row r="9" spans="1:34" s="2" customFormat="1" ht="15.5" x14ac:dyDescent="0.35">
      <c r="A9" s="20"/>
      <c r="B9" s="17" t="s">
        <v>68</v>
      </c>
      <c r="C9" s="18" t="s">
        <v>79</v>
      </c>
      <c r="D9" s="18" t="s">
        <v>80</v>
      </c>
      <c r="E9" s="18" t="s">
        <v>81</v>
      </c>
      <c r="F9" s="18" t="s">
        <v>83</v>
      </c>
      <c r="G9" s="18" t="s">
        <v>82</v>
      </c>
      <c r="H9" s="18" t="s">
        <v>49</v>
      </c>
      <c r="I9" s="18" t="s">
        <v>69</v>
      </c>
      <c r="J9" s="19"/>
      <c r="K9" s="18" t="s">
        <v>88</v>
      </c>
      <c r="L9" s="19"/>
      <c r="M9" s="18" t="s">
        <v>89</v>
      </c>
      <c r="N9" s="62" t="s">
        <v>520</v>
      </c>
      <c r="Z9" s="2" t="s">
        <v>68</v>
      </c>
      <c r="AB9" s="2" t="s">
        <v>144</v>
      </c>
      <c r="AD9" s="2" t="s">
        <v>69</v>
      </c>
      <c r="AE9" t="str">
        <f t="shared" ref="AE9:AE10" si="0">IF(K9=0,"TAB","*DN")</f>
        <v>*DN</v>
      </c>
      <c r="AF9" t="str">
        <f t="shared" ref="AF9:AF10" si="1">AE9</f>
        <v>*DN</v>
      </c>
    </row>
    <row r="10" spans="1:34" ht="22.5" customHeight="1" x14ac:dyDescent="0.3">
      <c r="A10" s="20">
        <v>1</v>
      </c>
      <c r="B10" s="65"/>
      <c r="C10" s="11"/>
      <c r="D10" s="60"/>
      <c r="E10" s="61" t="s">
        <v>142</v>
      </c>
      <c r="F10" s="15"/>
      <c r="G10" s="60"/>
      <c r="H10" s="30">
        <f>IFERROR(VLOOKUP(G10,Objects,2,FALSE),0)</f>
        <v>0</v>
      </c>
      <c r="I10" s="33"/>
      <c r="J10" s="38"/>
      <c r="K10" s="34">
        <f t="shared" ref="K10:K39" si="2">IFERROR((ROUND(VLOOKUP(G10,Rates,2,TRUE)*I10,0)),0)</f>
        <v>0</v>
      </c>
      <c r="L10" s="38"/>
      <c r="M10" s="35">
        <f t="shared" ref="M10:M16" si="3">ROUND(I10+K10,0)</f>
        <v>0</v>
      </c>
      <c r="N10" s="54" t="str">
        <f t="shared" ref="N10" si="4">O10</f>
        <v>OK</v>
      </c>
      <c r="O10" s="54" t="str">
        <f t="shared" ref="O10:O39" si="5">IF(LEN(P10)&lt;16,"OK",IF(COUNTIF(P:P,P10)&gt;1,"ERROR - Duplicate Accounts","OK"))</f>
        <v>OK</v>
      </c>
      <c r="P10" t="str">
        <f>CONCATENATE(C10,".",D10,".",E10,".",F10,".",G10)</f>
        <v>..000000..</v>
      </c>
      <c r="Z10">
        <f t="shared" ref="Z10" si="6">B10</f>
        <v>0</v>
      </c>
      <c r="AA10" t="s">
        <v>143</v>
      </c>
      <c r="AB10" t="str">
        <f t="shared" ref="AB10" si="7">CONCATENATE(C10,".",D10,".",E10,".",F10,".",G10,".000000000")</f>
        <v>..000000...000000000</v>
      </c>
      <c r="AC10" t="s">
        <v>143</v>
      </c>
      <c r="AD10">
        <f t="shared" ref="AD10" si="8">I10</f>
        <v>0</v>
      </c>
      <c r="AE10" t="str">
        <f t="shared" si="0"/>
        <v>TAB</v>
      </c>
      <c r="AF10" t="str">
        <f t="shared" si="1"/>
        <v>TAB</v>
      </c>
    </row>
    <row r="11" spans="1:34" ht="13" x14ac:dyDescent="0.3">
      <c r="A11" s="20">
        <v>2</v>
      </c>
      <c r="B11" s="65"/>
      <c r="C11" s="11"/>
      <c r="D11" s="60"/>
      <c r="E11" s="61" t="s">
        <v>142</v>
      </c>
      <c r="F11" s="15"/>
      <c r="G11" s="60"/>
      <c r="H11" s="30">
        <f t="shared" ref="H11:H39" si="9">IFERROR(VLOOKUP(G11,Objects,2,FALSE),0)</f>
        <v>0</v>
      </c>
      <c r="I11" s="33"/>
      <c r="J11" s="38"/>
      <c r="K11" s="34">
        <f t="shared" si="2"/>
        <v>0</v>
      </c>
      <c r="L11" s="38"/>
      <c r="M11" s="35">
        <f t="shared" si="3"/>
        <v>0</v>
      </c>
      <c r="N11" s="54" t="str">
        <f t="shared" ref="N11:N40" si="10">O11</f>
        <v>OK</v>
      </c>
      <c r="O11" s="54" t="str">
        <f t="shared" si="5"/>
        <v>OK</v>
      </c>
      <c r="P11" t="str">
        <f>CONCATENATE(C11,".",D11,".",E11,".",F11,".",G11)</f>
        <v>..000000..</v>
      </c>
      <c r="Z11">
        <f t="shared" ref="Z11:Z28" si="11">B11</f>
        <v>0</v>
      </c>
      <c r="AA11" t="s">
        <v>143</v>
      </c>
      <c r="AB11" t="str">
        <f t="shared" ref="AB11:AB28" si="12">CONCATENATE(C11,".",D11,".",E11,".",F11,".",G11,".000000000")</f>
        <v>..000000...000000000</v>
      </c>
      <c r="AC11" t="s">
        <v>143</v>
      </c>
      <c r="AD11">
        <f t="shared" ref="AD11:AD28" si="13">I11</f>
        <v>0</v>
      </c>
      <c r="AE11" t="str">
        <f t="shared" ref="AE11:AE28" si="14">IF(K11=0,"TAB","*DN")</f>
        <v>TAB</v>
      </c>
      <c r="AF11" t="str">
        <f t="shared" ref="AF11:AF28" si="15">AE11</f>
        <v>TAB</v>
      </c>
    </row>
    <row r="12" spans="1:34" ht="13" x14ac:dyDescent="0.3">
      <c r="A12" s="20">
        <v>3</v>
      </c>
      <c r="B12" s="65"/>
      <c r="C12" s="11"/>
      <c r="D12" s="60"/>
      <c r="E12" s="37" t="s">
        <v>142</v>
      </c>
      <c r="F12" s="15"/>
      <c r="G12" s="60"/>
      <c r="H12" s="30">
        <f t="shared" si="9"/>
        <v>0</v>
      </c>
      <c r="I12" s="33"/>
      <c r="J12" s="38"/>
      <c r="K12" s="34">
        <f t="shared" si="2"/>
        <v>0</v>
      </c>
      <c r="L12" s="38"/>
      <c r="M12" s="35">
        <f t="shared" si="3"/>
        <v>0</v>
      </c>
      <c r="N12" s="54" t="str">
        <f t="shared" si="10"/>
        <v>OK</v>
      </c>
      <c r="O12" s="54" t="str">
        <f t="shared" si="5"/>
        <v>OK</v>
      </c>
      <c r="P12" t="str">
        <f>CONCATENATE(C12,".",D12,".",E12,".",F12,".",G12)</f>
        <v>..000000..</v>
      </c>
      <c r="Z12">
        <f t="shared" si="11"/>
        <v>0</v>
      </c>
      <c r="AA12" t="s">
        <v>143</v>
      </c>
      <c r="AB12" t="str">
        <f t="shared" si="12"/>
        <v>..000000...000000000</v>
      </c>
      <c r="AC12" t="s">
        <v>143</v>
      </c>
      <c r="AD12">
        <f t="shared" si="13"/>
        <v>0</v>
      </c>
      <c r="AE12" t="str">
        <f t="shared" si="14"/>
        <v>TAB</v>
      </c>
      <c r="AF12" t="str">
        <f t="shared" si="15"/>
        <v>TAB</v>
      </c>
    </row>
    <row r="13" spans="1:34" ht="13" x14ac:dyDescent="0.3">
      <c r="A13" s="20">
        <v>4</v>
      </c>
      <c r="B13" s="65"/>
      <c r="C13" s="11"/>
      <c r="D13" s="60"/>
      <c r="E13" s="37" t="s">
        <v>142</v>
      </c>
      <c r="F13" s="15"/>
      <c r="G13" s="60"/>
      <c r="H13" s="30">
        <f>IFERROR(VLOOKUP(G13,Objects,2,FALSE),0)</f>
        <v>0</v>
      </c>
      <c r="I13" s="33"/>
      <c r="J13" s="38"/>
      <c r="K13" s="34">
        <f t="shared" si="2"/>
        <v>0</v>
      </c>
      <c r="L13" s="38"/>
      <c r="M13" s="35">
        <f t="shared" si="3"/>
        <v>0</v>
      </c>
      <c r="N13" s="54" t="str">
        <f t="shared" si="10"/>
        <v>OK</v>
      </c>
      <c r="O13" s="54" t="str">
        <f t="shared" si="5"/>
        <v>OK</v>
      </c>
      <c r="P13" t="str">
        <f t="shared" ref="P13:P27" si="16">CONCATENATE(C13,".",D13,".",E13,".",F13,".",G13)</f>
        <v>..000000..</v>
      </c>
      <c r="Z13">
        <f t="shared" si="11"/>
        <v>0</v>
      </c>
      <c r="AA13" t="s">
        <v>143</v>
      </c>
      <c r="AB13" t="str">
        <f t="shared" si="12"/>
        <v>..000000...000000000</v>
      </c>
      <c r="AC13" t="s">
        <v>143</v>
      </c>
      <c r="AD13">
        <f t="shared" si="13"/>
        <v>0</v>
      </c>
      <c r="AE13" t="str">
        <f t="shared" si="14"/>
        <v>TAB</v>
      </c>
      <c r="AF13" t="str">
        <f t="shared" si="15"/>
        <v>TAB</v>
      </c>
    </row>
    <row r="14" spans="1:34" ht="13" x14ac:dyDescent="0.3">
      <c r="A14" s="20">
        <v>5</v>
      </c>
      <c r="B14" s="65"/>
      <c r="C14" s="11"/>
      <c r="D14" s="60"/>
      <c r="E14" s="37" t="s">
        <v>142</v>
      </c>
      <c r="F14" s="15"/>
      <c r="G14" s="60"/>
      <c r="H14" s="30">
        <f t="shared" si="9"/>
        <v>0</v>
      </c>
      <c r="I14" s="33"/>
      <c r="J14" s="38"/>
      <c r="K14" s="34">
        <f t="shared" si="2"/>
        <v>0</v>
      </c>
      <c r="L14" s="38"/>
      <c r="M14" s="35">
        <f t="shared" si="3"/>
        <v>0</v>
      </c>
      <c r="N14" s="54" t="str">
        <f t="shared" si="10"/>
        <v>OK</v>
      </c>
      <c r="O14" s="54" t="str">
        <f t="shared" si="5"/>
        <v>OK</v>
      </c>
      <c r="P14" t="str">
        <f t="shared" si="16"/>
        <v>..000000..</v>
      </c>
      <c r="Z14">
        <f t="shared" si="11"/>
        <v>0</v>
      </c>
      <c r="AA14" t="s">
        <v>143</v>
      </c>
      <c r="AB14" t="str">
        <f t="shared" si="12"/>
        <v>..000000...000000000</v>
      </c>
      <c r="AC14" t="s">
        <v>143</v>
      </c>
      <c r="AD14">
        <f t="shared" si="13"/>
        <v>0</v>
      </c>
      <c r="AE14" t="str">
        <f t="shared" si="14"/>
        <v>TAB</v>
      </c>
      <c r="AF14" t="str">
        <f t="shared" si="15"/>
        <v>TAB</v>
      </c>
    </row>
    <row r="15" spans="1:34" ht="13" x14ac:dyDescent="0.3">
      <c r="A15" s="20">
        <v>6</v>
      </c>
      <c r="B15" s="65"/>
      <c r="C15" s="11"/>
      <c r="D15" s="60"/>
      <c r="E15" s="37" t="s">
        <v>142</v>
      </c>
      <c r="F15" s="15"/>
      <c r="G15" s="60"/>
      <c r="H15" s="30">
        <f t="shared" si="9"/>
        <v>0</v>
      </c>
      <c r="I15" s="33"/>
      <c r="J15" s="38"/>
      <c r="K15" s="34">
        <f t="shared" si="2"/>
        <v>0</v>
      </c>
      <c r="L15" s="38"/>
      <c r="M15" s="35">
        <f t="shared" si="3"/>
        <v>0</v>
      </c>
      <c r="N15" s="54" t="str">
        <f t="shared" si="10"/>
        <v>OK</v>
      </c>
      <c r="O15" s="54" t="str">
        <f t="shared" si="5"/>
        <v>OK</v>
      </c>
      <c r="P15" t="str">
        <f t="shared" si="16"/>
        <v>..000000..</v>
      </c>
      <c r="Z15">
        <f t="shared" si="11"/>
        <v>0</v>
      </c>
      <c r="AA15" t="s">
        <v>143</v>
      </c>
      <c r="AB15" t="str">
        <f t="shared" si="12"/>
        <v>..000000...000000000</v>
      </c>
      <c r="AC15" t="s">
        <v>143</v>
      </c>
      <c r="AD15">
        <f t="shared" si="13"/>
        <v>0</v>
      </c>
      <c r="AE15" t="str">
        <f t="shared" si="14"/>
        <v>TAB</v>
      </c>
      <c r="AF15" t="str">
        <f t="shared" si="15"/>
        <v>TAB</v>
      </c>
    </row>
    <row r="16" spans="1:34" ht="13" x14ac:dyDescent="0.3">
      <c r="A16" s="20">
        <v>7</v>
      </c>
      <c r="B16" s="55"/>
      <c r="C16" s="11"/>
      <c r="D16" s="15"/>
      <c r="E16" s="37" t="s">
        <v>142</v>
      </c>
      <c r="F16" s="15"/>
      <c r="G16" s="60"/>
      <c r="H16" s="30">
        <f t="shared" si="9"/>
        <v>0</v>
      </c>
      <c r="I16" s="33"/>
      <c r="J16" s="38"/>
      <c r="K16" s="34">
        <f t="shared" si="2"/>
        <v>0</v>
      </c>
      <c r="L16" s="38"/>
      <c r="M16" s="35">
        <f t="shared" si="3"/>
        <v>0</v>
      </c>
      <c r="N16" s="54" t="str">
        <f t="shared" si="10"/>
        <v>OK</v>
      </c>
      <c r="O16" s="54" t="str">
        <f t="shared" si="5"/>
        <v>OK</v>
      </c>
      <c r="P16" t="str">
        <f t="shared" si="16"/>
        <v>..000000..</v>
      </c>
      <c r="Z16">
        <f t="shared" si="11"/>
        <v>0</v>
      </c>
      <c r="AA16" t="s">
        <v>143</v>
      </c>
      <c r="AB16" t="str">
        <f t="shared" si="12"/>
        <v>..000000...000000000</v>
      </c>
      <c r="AC16" t="s">
        <v>143</v>
      </c>
      <c r="AD16">
        <f t="shared" si="13"/>
        <v>0</v>
      </c>
      <c r="AE16" t="str">
        <f t="shared" si="14"/>
        <v>TAB</v>
      </c>
      <c r="AF16" t="str">
        <f t="shared" si="15"/>
        <v>TAB</v>
      </c>
    </row>
    <row r="17" spans="1:32" ht="13" x14ac:dyDescent="0.3">
      <c r="A17" s="20">
        <v>8</v>
      </c>
      <c r="B17" s="10"/>
      <c r="C17" s="11"/>
      <c r="D17" s="15"/>
      <c r="E17" s="37" t="s">
        <v>142</v>
      </c>
      <c r="F17" s="15"/>
      <c r="G17" s="15"/>
      <c r="H17" s="30">
        <f t="shared" si="9"/>
        <v>0</v>
      </c>
      <c r="I17" s="33"/>
      <c r="J17" s="38"/>
      <c r="K17" s="34">
        <f t="shared" si="2"/>
        <v>0</v>
      </c>
      <c r="L17" s="38"/>
      <c r="M17" s="35">
        <f t="shared" ref="M17:M23" si="17">ROUND(I17+K17,0)</f>
        <v>0</v>
      </c>
      <c r="N17" s="54" t="str">
        <f t="shared" si="10"/>
        <v>OK</v>
      </c>
      <c r="O17" s="54" t="str">
        <f t="shared" si="5"/>
        <v>OK</v>
      </c>
      <c r="P17" t="str">
        <f t="shared" si="16"/>
        <v>..000000..</v>
      </c>
      <c r="Z17">
        <f t="shared" si="11"/>
        <v>0</v>
      </c>
      <c r="AA17" t="s">
        <v>143</v>
      </c>
      <c r="AB17" t="str">
        <f t="shared" si="12"/>
        <v>..000000...000000000</v>
      </c>
      <c r="AC17" t="s">
        <v>143</v>
      </c>
      <c r="AD17">
        <f t="shared" si="13"/>
        <v>0</v>
      </c>
      <c r="AE17" t="str">
        <f t="shared" si="14"/>
        <v>TAB</v>
      </c>
      <c r="AF17" t="str">
        <f t="shared" si="15"/>
        <v>TAB</v>
      </c>
    </row>
    <row r="18" spans="1:32" ht="13" x14ac:dyDescent="0.3">
      <c r="A18" s="20">
        <v>9</v>
      </c>
      <c r="B18" s="10"/>
      <c r="C18" s="11"/>
      <c r="D18" s="15"/>
      <c r="E18" s="37" t="s">
        <v>142</v>
      </c>
      <c r="F18" s="15"/>
      <c r="G18" s="15"/>
      <c r="H18" s="30">
        <f t="shared" si="9"/>
        <v>0</v>
      </c>
      <c r="I18" s="33"/>
      <c r="J18" s="38"/>
      <c r="K18" s="34">
        <f t="shared" si="2"/>
        <v>0</v>
      </c>
      <c r="L18" s="38"/>
      <c r="M18" s="35">
        <f t="shared" ref="M18:M21" si="18">ROUND(I18+K18,0)</f>
        <v>0</v>
      </c>
      <c r="N18" s="54" t="str">
        <f t="shared" si="10"/>
        <v>OK</v>
      </c>
      <c r="O18" s="54" t="str">
        <f t="shared" si="5"/>
        <v>OK</v>
      </c>
      <c r="P18" t="str">
        <f t="shared" si="16"/>
        <v>..000000..</v>
      </c>
      <c r="Z18">
        <f t="shared" si="11"/>
        <v>0</v>
      </c>
      <c r="AA18" t="s">
        <v>143</v>
      </c>
      <c r="AB18" t="str">
        <f t="shared" si="12"/>
        <v>..000000...000000000</v>
      </c>
      <c r="AC18" t="s">
        <v>143</v>
      </c>
      <c r="AD18">
        <f t="shared" si="13"/>
        <v>0</v>
      </c>
      <c r="AE18" t="str">
        <f t="shared" si="14"/>
        <v>TAB</v>
      </c>
      <c r="AF18" t="str">
        <f t="shared" si="15"/>
        <v>TAB</v>
      </c>
    </row>
    <row r="19" spans="1:32" ht="13" x14ac:dyDescent="0.3">
      <c r="A19" s="20">
        <v>10</v>
      </c>
      <c r="B19" s="10"/>
      <c r="C19" s="11"/>
      <c r="D19" s="15"/>
      <c r="E19" s="37" t="s">
        <v>142</v>
      </c>
      <c r="F19" s="15"/>
      <c r="G19" s="60"/>
      <c r="H19" s="30">
        <f t="shared" si="9"/>
        <v>0</v>
      </c>
      <c r="I19" s="33"/>
      <c r="J19" s="38"/>
      <c r="K19" s="34">
        <f t="shared" si="2"/>
        <v>0</v>
      </c>
      <c r="L19" s="38"/>
      <c r="M19" s="35">
        <f t="shared" si="18"/>
        <v>0</v>
      </c>
      <c r="N19" s="54" t="str">
        <f t="shared" si="10"/>
        <v>OK</v>
      </c>
      <c r="O19" s="54" t="str">
        <f t="shared" si="5"/>
        <v>OK</v>
      </c>
      <c r="P19" t="str">
        <f t="shared" si="16"/>
        <v>..000000..</v>
      </c>
      <c r="Z19">
        <f t="shared" si="11"/>
        <v>0</v>
      </c>
      <c r="AA19" t="s">
        <v>143</v>
      </c>
      <c r="AB19" t="str">
        <f t="shared" si="12"/>
        <v>..000000...000000000</v>
      </c>
      <c r="AC19" t="s">
        <v>143</v>
      </c>
      <c r="AD19">
        <f t="shared" si="13"/>
        <v>0</v>
      </c>
      <c r="AE19" t="str">
        <f t="shared" si="14"/>
        <v>TAB</v>
      </c>
      <c r="AF19" t="str">
        <f t="shared" si="15"/>
        <v>TAB</v>
      </c>
    </row>
    <row r="20" spans="1:32" ht="13" x14ac:dyDescent="0.3">
      <c r="A20" s="20">
        <v>11</v>
      </c>
      <c r="B20" s="10"/>
      <c r="C20" s="11"/>
      <c r="D20" s="15"/>
      <c r="E20" s="37" t="s">
        <v>142</v>
      </c>
      <c r="F20" s="15"/>
      <c r="G20" s="15"/>
      <c r="H20" s="30">
        <f t="shared" si="9"/>
        <v>0</v>
      </c>
      <c r="I20" s="33"/>
      <c r="J20" s="38"/>
      <c r="K20" s="34">
        <f t="shared" si="2"/>
        <v>0</v>
      </c>
      <c r="L20" s="38"/>
      <c r="M20" s="35">
        <f t="shared" si="18"/>
        <v>0</v>
      </c>
      <c r="N20" s="54" t="str">
        <f t="shared" si="10"/>
        <v>OK</v>
      </c>
      <c r="O20" s="54" t="str">
        <f t="shared" si="5"/>
        <v>OK</v>
      </c>
      <c r="P20" t="str">
        <f t="shared" si="16"/>
        <v>..000000..</v>
      </c>
      <c r="Z20">
        <f t="shared" si="11"/>
        <v>0</v>
      </c>
      <c r="AA20" t="s">
        <v>143</v>
      </c>
      <c r="AB20" t="str">
        <f t="shared" si="12"/>
        <v>..000000...000000000</v>
      </c>
      <c r="AC20" t="s">
        <v>143</v>
      </c>
      <c r="AD20">
        <f t="shared" si="13"/>
        <v>0</v>
      </c>
      <c r="AE20" t="str">
        <f t="shared" si="14"/>
        <v>TAB</v>
      </c>
      <c r="AF20" t="str">
        <f t="shared" si="15"/>
        <v>TAB</v>
      </c>
    </row>
    <row r="21" spans="1:32" ht="13" x14ac:dyDescent="0.3">
      <c r="A21" s="20">
        <v>12</v>
      </c>
      <c r="B21" s="10"/>
      <c r="C21" s="11"/>
      <c r="D21" s="15"/>
      <c r="E21" s="37" t="s">
        <v>142</v>
      </c>
      <c r="F21" s="15"/>
      <c r="G21" s="15"/>
      <c r="H21" s="30">
        <f t="shared" si="9"/>
        <v>0</v>
      </c>
      <c r="I21" s="33"/>
      <c r="J21" s="38"/>
      <c r="K21" s="34">
        <f t="shared" si="2"/>
        <v>0</v>
      </c>
      <c r="L21" s="38"/>
      <c r="M21" s="35">
        <f t="shared" si="18"/>
        <v>0</v>
      </c>
      <c r="N21" s="54" t="str">
        <f t="shared" si="10"/>
        <v>OK</v>
      </c>
      <c r="O21" s="54" t="str">
        <f t="shared" si="5"/>
        <v>OK</v>
      </c>
      <c r="P21" t="str">
        <f t="shared" si="16"/>
        <v>..000000..</v>
      </c>
      <c r="Z21">
        <f t="shared" si="11"/>
        <v>0</v>
      </c>
      <c r="AA21" t="s">
        <v>143</v>
      </c>
      <c r="AB21" t="str">
        <f t="shared" si="12"/>
        <v>..000000...000000000</v>
      </c>
      <c r="AC21" t="s">
        <v>143</v>
      </c>
      <c r="AD21">
        <f t="shared" si="13"/>
        <v>0</v>
      </c>
      <c r="AE21" t="str">
        <f t="shared" si="14"/>
        <v>TAB</v>
      </c>
      <c r="AF21" t="str">
        <f t="shared" si="15"/>
        <v>TAB</v>
      </c>
    </row>
    <row r="22" spans="1:32" ht="13" x14ac:dyDescent="0.3">
      <c r="A22" s="20">
        <v>13</v>
      </c>
      <c r="B22" s="10"/>
      <c r="C22" s="11"/>
      <c r="D22" s="15"/>
      <c r="E22" s="37" t="s">
        <v>142</v>
      </c>
      <c r="F22" s="15"/>
      <c r="G22" s="15"/>
      <c r="H22" s="30">
        <f t="shared" si="9"/>
        <v>0</v>
      </c>
      <c r="I22" s="33"/>
      <c r="J22" s="38"/>
      <c r="K22" s="34">
        <f t="shared" si="2"/>
        <v>0</v>
      </c>
      <c r="L22" s="38"/>
      <c r="M22" s="35">
        <f t="shared" si="17"/>
        <v>0</v>
      </c>
      <c r="N22" s="54" t="str">
        <f t="shared" si="10"/>
        <v>OK</v>
      </c>
      <c r="O22" s="54" t="str">
        <f t="shared" si="5"/>
        <v>OK</v>
      </c>
      <c r="P22" t="str">
        <f t="shared" si="16"/>
        <v>..000000..</v>
      </c>
      <c r="Z22">
        <f t="shared" si="11"/>
        <v>0</v>
      </c>
      <c r="AA22" t="s">
        <v>143</v>
      </c>
      <c r="AB22" t="str">
        <f t="shared" si="12"/>
        <v>..000000...000000000</v>
      </c>
      <c r="AC22" t="s">
        <v>143</v>
      </c>
      <c r="AD22">
        <f t="shared" si="13"/>
        <v>0</v>
      </c>
      <c r="AE22" t="str">
        <f t="shared" si="14"/>
        <v>TAB</v>
      </c>
      <c r="AF22" t="str">
        <f t="shared" si="15"/>
        <v>TAB</v>
      </c>
    </row>
    <row r="23" spans="1:32" ht="13" x14ac:dyDescent="0.3">
      <c r="A23" s="20">
        <v>14</v>
      </c>
      <c r="B23" s="10"/>
      <c r="C23" s="11"/>
      <c r="D23" s="15"/>
      <c r="E23" s="37" t="s">
        <v>142</v>
      </c>
      <c r="F23" s="15"/>
      <c r="G23" s="15"/>
      <c r="H23" s="30">
        <f t="shared" si="9"/>
        <v>0</v>
      </c>
      <c r="I23" s="33"/>
      <c r="J23" s="38"/>
      <c r="K23" s="34">
        <f t="shared" si="2"/>
        <v>0</v>
      </c>
      <c r="L23" s="38"/>
      <c r="M23" s="35">
        <f t="shared" si="17"/>
        <v>0</v>
      </c>
      <c r="N23" s="54" t="str">
        <f t="shared" si="10"/>
        <v>OK</v>
      </c>
      <c r="O23" s="54" t="str">
        <f t="shared" si="5"/>
        <v>OK</v>
      </c>
      <c r="P23" t="str">
        <f t="shared" si="16"/>
        <v>..000000..</v>
      </c>
      <c r="Z23">
        <f t="shared" si="11"/>
        <v>0</v>
      </c>
      <c r="AA23" t="s">
        <v>143</v>
      </c>
      <c r="AB23" t="str">
        <f t="shared" si="12"/>
        <v>..000000...000000000</v>
      </c>
      <c r="AC23" t="s">
        <v>143</v>
      </c>
      <c r="AD23">
        <f t="shared" si="13"/>
        <v>0</v>
      </c>
      <c r="AE23" t="str">
        <f t="shared" si="14"/>
        <v>TAB</v>
      </c>
      <c r="AF23" t="str">
        <f t="shared" si="15"/>
        <v>TAB</v>
      </c>
    </row>
    <row r="24" spans="1:32" ht="13" x14ac:dyDescent="0.3">
      <c r="A24" s="20">
        <v>15</v>
      </c>
      <c r="B24" s="10"/>
      <c r="C24" s="11"/>
      <c r="D24" s="15"/>
      <c r="E24" s="37" t="s">
        <v>142</v>
      </c>
      <c r="F24" s="15"/>
      <c r="G24" s="15"/>
      <c r="H24" s="30">
        <f t="shared" si="9"/>
        <v>0</v>
      </c>
      <c r="I24" s="33"/>
      <c r="J24" s="38"/>
      <c r="K24" s="34">
        <f t="shared" si="2"/>
        <v>0</v>
      </c>
      <c r="L24" s="38"/>
      <c r="M24" s="35">
        <f t="shared" ref="M24:M39" si="19">ROUND(I24+K24,0)</f>
        <v>0</v>
      </c>
      <c r="N24" s="54" t="str">
        <f t="shared" ref="N24:N26" si="20">O24</f>
        <v>OK</v>
      </c>
      <c r="O24" s="54" t="str">
        <f t="shared" si="5"/>
        <v>OK</v>
      </c>
      <c r="P24" t="str">
        <f t="shared" si="16"/>
        <v>..000000..</v>
      </c>
      <c r="Z24">
        <f t="shared" si="11"/>
        <v>0</v>
      </c>
      <c r="AA24" t="s">
        <v>143</v>
      </c>
      <c r="AB24" t="str">
        <f t="shared" si="12"/>
        <v>..000000...000000000</v>
      </c>
      <c r="AC24" t="s">
        <v>143</v>
      </c>
      <c r="AD24">
        <f t="shared" si="13"/>
        <v>0</v>
      </c>
      <c r="AE24" t="str">
        <f t="shared" si="14"/>
        <v>TAB</v>
      </c>
      <c r="AF24" t="str">
        <f t="shared" si="15"/>
        <v>TAB</v>
      </c>
    </row>
    <row r="25" spans="1:32" ht="13" x14ac:dyDescent="0.3">
      <c r="A25" s="20">
        <v>16</v>
      </c>
      <c r="B25" s="10"/>
      <c r="C25" s="11"/>
      <c r="D25" s="15"/>
      <c r="E25" s="37" t="s">
        <v>142</v>
      </c>
      <c r="F25" s="15"/>
      <c r="G25" s="15"/>
      <c r="H25" s="30">
        <f t="shared" si="9"/>
        <v>0</v>
      </c>
      <c r="I25" s="33"/>
      <c r="J25" s="38"/>
      <c r="K25" s="34">
        <f t="shared" si="2"/>
        <v>0</v>
      </c>
      <c r="L25" s="38"/>
      <c r="M25" s="35">
        <f t="shared" si="19"/>
        <v>0</v>
      </c>
      <c r="N25" s="54" t="str">
        <f t="shared" si="20"/>
        <v>OK</v>
      </c>
      <c r="O25" s="54" t="str">
        <f t="shared" si="5"/>
        <v>OK</v>
      </c>
      <c r="P25" t="str">
        <f t="shared" si="16"/>
        <v>..000000..</v>
      </c>
      <c r="Z25">
        <f t="shared" si="11"/>
        <v>0</v>
      </c>
      <c r="AA25" t="s">
        <v>143</v>
      </c>
      <c r="AB25" t="str">
        <f t="shared" si="12"/>
        <v>..000000...000000000</v>
      </c>
      <c r="AC25" t="s">
        <v>143</v>
      </c>
      <c r="AD25">
        <f t="shared" si="13"/>
        <v>0</v>
      </c>
      <c r="AE25" t="str">
        <f t="shared" si="14"/>
        <v>TAB</v>
      </c>
      <c r="AF25" t="str">
        <f t="shared" si="15"/>
        <v>TAB</v>
      </c>
    </row>
    <row r="26" spans="1:32" ht="13" x14ac:dyDescent="0.3">
      <c r="A26" s="20">
        <v>17</v>
      </c>
      <c r="B26" s="10"/>
      <c r="C26" s="11"/>
      <c r="D26" s="15"/>
      <c r="E26" s="37" t="s">
        <v>142</v>
      </c>
      <c r="F26" s="15"/>
      <c r="G26" s="15"/>
      <c r="H26" s="30">
        <f t="shared" si="9"/>
        <v>0</v>
      </c>
      <c r="I26" s="33"/>
      <c r="J26" s="38"/>
      <c r="K26" s="34">
        <f t="shared" si="2"/>
        <v>0</v>
      </c>
      <c r="L26" s="38"/>
      <c r="M26" s="35">
        <f t="shared" si="19"/>
        <v>0</v>
      </c>
      <c r="N26" s="54" t="str">
        <f t="shared" si="20"/>
        <v>OK</v>
      </c>
      <c r="O26" s="54" t="str">
        <f t="shared" si="5"/>
        <v>OK</v>
      </c>
      <c r="P26" t="str">
        <f t="shared" si="16"/>
        <v>..000000..</v>
      </c>
      <c r="Z26">
        <f t="shared" si="11"/>
        <v>0</v>
      </c>
      <c r="AA26" t="s">
        <v>143</v>
      </c>
      <c r="AB26" t="str">
        <f t="shared" si="12"/>
        <v>..000000...000000000</v>
      </c>
      <c r="AC26" t="s">
        <v>143</v>
      </c>
      <c r="AD26">
        <f t="shared" si="13"/>
        <v>0</v>
      </c>
      <c r="AE26" t="str">
        <f t="shared" si="14"/>
        <v>TAB</v>
      </c>
      <c r="AF26" t="str">
        <f t="shared" si="15"/>
        <v>TAB</v>
      </c>
    </row>
    <row r="27" spans="1:32" ht="13" x14ac:dyDescent="0.3">
      <c r="A27" s="20">
        <v>18</v>
      </c>
      <c r="B27" s="10"/>
      <c r="C27" s="11"/>
      <c r="D27" s="15"/>
      <c r="E27" s="37" t="s">
        <v>142</v>
      </c>
      <c r="F27" s="15"/>
      <c r="G27" s="15"/>
      <c r="H27" s="30">
        <f t="shared" si="9"/>
        <v>0</v>
      </c>
      <c r="I27" s="33"/>
      <c r="J27" s="38"/>
      <c r="K27" s="34">
        <f t="shared" si="2"/>
        <v>0</v>
      </c>
      <c r="L27" s="38"/>
      <c r="M27" s="35">
        <f t="shared" si="19"/>
        <v>0</v>
      </c>
      <c r="N27" s="54" t="str">
        <f>O27</f>
        <v>OK</v>
      </c>
      <c r="O27" s="54" t="str">
        <f t="shared" si="5"/>
        <v>OK</v>
      </c>
      <c r="P27" t="str">
        <f t="shared" si="16"/>
        <v>..000000..</v>
      </c>
      <c r="Z27">
        <f t="shared" si="11"/>
        <v>0</v>
      </c>
      <c r="AA27" t="s">
        <v>143</v>
      </c>
      <c r="AB27" t="str">
        <f t="shared" si="12"/>
        <v>..000000...000000000</v>
      </c>
      <c r="AC27" t="s">
        <v>143</v>
      </c>
      <c r="AD27">
        <f t="shared" si="13"/>
        <v>0</v>
      </c>
      <c r="AE27" t="str">
        <f t="shared" si="14"/>
        <v>TAB</v>
      </c>
      <c r="AF27" t="str">
        <f t="shared" si="15"/>
        <v>TAB</v>
      </c>
    </row>
    <row r="28" spans="1:32" ht="13" x14ac:dyDescent="0.3">
      <c r="A28" s="20">
        <v>19</v>
      </c>
      <c r="B28" s="10"/>
      <c r="C28" s="11"/>
      <c r="D28" s="15"/>
      <c r="E28" s="37" t="s">
        <v>142</v>
      </c>
      <c r="F28" s="15"/>
      <c r="G28" s="15"/>
      <c r="H28" s="30">
        <f t="shared" si="9"/>
        <v>0</v>
      </c>
      <c r="I28" s="33"/>
      <c r="J28" s="38"/>
      <c r="K28" s="34">
        <f t="shared" si="2"/>
        <v>0</v>
      </c>
      <c r="L28" s="38"/>
      <c r="M28" s="35">
        <f t="shared" si="19"/>
        <v>0</v>
      </c>
      <c r="N28" s="54" t="str">
        <f t="shared" ref="N28:N39" si="21">O28</f>
        <v>OK</v>
      </c>
      <c r="O28" s="54" t="str">
        <f t="shared" si="5"/>
        <v>OK</v>
      </c>
      <c r="P28" t="str">
        <f t="shared" ref="P28:P39" si="22">CONCATENATE(C28,".",D28,".",E28,".",F28,".",G28)</f>
        <v>..000000..</v>
      </c>
      <c r="Z28">
        <f t="shared" si="11"/>
        <v>0</v>
      </c>
      <c r="AA28" t="s">
        <v>143</v>
      </c>
      <c r="AB28" t="str">
        <f t="shared" si="12"/>
        <v>..000000...000000000</v>
      </c>
      <c r="AC28" t="s">
        <v>143</v>
      </c>
      <c r="AD28">
        <f t="shared" si="13"/>
        <v>0</v>
      </c>
      <c r="AE28" t="str">
        <f t="shared" si="14"/>
        <v>TAB</v>
      </c>
      <c r="AF28" t="str">
        <f t="shared" si="15"/>
        <v>TAB</v>
      </c>
    </row>
    <row r="29" spans="1:32" ht="13" x14ac:dyDescent="0.3">
      <c r="A29" s="20">
        <v>20</v>
      </c>
      <c r="B29" s="10"/>
      <c r="C29" s="11"/>
      <c r="D29" s="15"/>
      <c r="E29" s="37" t="s">
        <v>142</v>
      </c>
      <c r="F29" s="15"/>
      <c r="G29" s="15"/>
      <c r="H29" s="30">
        <f t="shared" si="9"/>
        <v>0</v>
      </c>
      <c r="I29" s="33"/>
      <c r="J29" s="38"/>
      <c r="K29" s="34">
        <f t="shared" si="2"/>
        <v>0</v>
      </c>
      <c r="L29" s="38"/>
      <c r="M29" s="35">
        <f t="shared" si="19"/>
        <v>0</v>
      </c>
      <c r="N29" s="54" t="str">
        <f t="shared" si="21"/>
        <v>OK</v>
      </c>
      <c r="O29" s="54" t="str">
        <f t="shared" si="5"/>
        <v>OK</v>
      </c>
      <c r="P29" t="str">
        <f t="shared" si="22"/>
        <v>..000000..</v>
      </c>
    </row>
    <row r="30" spans="1:32" ht="13" x14ac:dyDescent="0.3">
      <c r="A30" s="20">
        <v>21</v>
      </c>
      <c r="B30" s="10"/>
      <c r="C30" s="11"/>
      <c r="D30" s="15"/>
      <c r="E30" s="37" t="s">
        <v>142</v>
      </c>
      <c r="F30" s="15"/>
      <c r="G30" s="15"/>
      <c r="H30" s="30">
        <f t="shared" si="9"/>
        <v>0</v>
      </c>
      <c r="I30" s="33"/>
      <c r="J30" s="38"/>
      <c r="K30" s="34">
        <f t="shared" si="2"/>
        <v>0</v>
      </c>
      <c r="L30" s="38"/>
      <c r="M30" s="35">
        <f t="shared" si="19"/>
        <v>0</v>
      </c>
      <c r="N30" s="54" t="str">
        <f t="shared" si="21"/>
        <v>OK</v>
      </c>
      <c r="O30" s="54" t="str">
        <f t="shared" si="5"/>
        <v>OK</v>
      </c>
      <c r="P30" t="str">
        <f t="shared" si="22"/>
        <v>..000000..</v>
      </c>
    </row>
    <row r="31" spans="1:32" ht="13" x14ac:dyDescent="0.3">
      <c r="A31" s="20">
        <v>22</v>
      </c>
      <c r="B31" s="10"/>
      <c r="C31" s="11"/>
      <c r="D31" s="15"/>
      <c r="E31" s="37" t="s">
        <v>142</v>
      </c>
      <c r="F31" s="15"/>
      <c r="G31" s="15"/>
      <c r="H31" s="30">
        <f t="shared" si="9"/>
        <v>0</v>
      </c>
      <c r="I31" s="33"/>
      <c r="J31" s="38"/>
      <c r="K31" s="34">
        <f t="shared" si="2"/>
        <v>0</v>
      </c>
      <c r="L31" s="38"/>
      <c r="M31" s="35">
        <f t="shared" si="19"/>
        <v>0</v>
      </c>
      <c r="N31" s="54" t="str">
        <f t="shared" si="21"/>
        <v>OK</v>
      </c>
      <c r="O31" s="54" t="str">
        <f t="shared" si="5"/>
        <v>OK</v>
      </c>
      <c r="P31" t="str">
        <f t="shared" si="22"/>
        <v>..000000..</v>
      </c>
    </row>
    <row r="32" spans="1:32" ht="13" x14ac:dyDescent="0.3">
      <c r="A32" s="20">
        <v>23</v>
      </c>
      <c r="B32" s="10"/>
      <c r="C32" s="11"/>
      <c r="D32" s="15"/>
      <c r="E32" s="37" t="s">
        <v>142</v>
      </c>
      <c r="F32" s="15"/>
      <c r="G32" s="15"/>
      <c r="H32" s="30">
        <f t="shared" si="9"/>
        <v>0</v>
      </c>
      <c r="I32" s="33"/>
      <c r="J32" s="38"/>
      <c r="K32" s="34">
        <f t="shared" si="2"/>
        <v>0</v>
      </c>
      <c r="L32" s="38"/>
      <c r="M32" s="35">
        <f t="shared" si="19"/>
        <v>0</v>
      </c>
      <c r="N32" s="54" t="str">
        <f t="shared" si="21"/>
        <v>OK</v>
      </c>
      <c r="O32" s="54" t="str">
        <f t="shared" si="5"/>
        <v>OK</v>
      </c>
      <c r="P32" t="str">
        <f t="shared" si="22"/>
        <v>..000000..</v>
      </c>
    </row>
    <row r="33" spans="1:16" ht="13" x14ac:dyDescent="0.3">
      <c r="A33" s="20">
        <v>24</v>
      </c>
      <c r="B33" s="10"/>
      <c r="C33" s="11"/>
      <c r="D33" s="15"/>
      <c r="E33" s="37" t="s">
        <v>142</v>
      </c>
      <c r="F33" s="15"/>
      <c r="G33" s="15"/>
      <c r="H33" s="30">
        <f t="shared" si="9"/>
        <v>0</v>
      </c>
      <c r="I33" s="33"/>
      <c r="J33" s="38"/>
      <c r="K33" s="34">
        <f t="shared" si="2"/>
        <v>0</v>
      </c>
      <c r="L33" s="38"/>
      <c r="M33" s="35">
        <f t="shared" si="19"/>
        <v>0</v>
      </c>
      <c r="N33" s="54" t="str">
        <f t="shared" si="21"/>
        <v>OK</v>
      </c>
      <c r="O33" s="54" t="str">
        <f t="shared" si="5"/>
        <v>OK</v>
      </c>
      <c r="P33" t="str">
        <f t="shared" si="22"/>
        <v>..000000..</v>
      </c>
    </row>
    <row r="34" spans="1:16" ht="13" x14ac:dyDescent="0.3">
      <c r="A34" s="20">
        <v>25</v>
      </c>
      <c r="B34" s="10"/>
      <c r="C34" s="11"/>
      <c r="D34" s="15"/>
      <c r="E34" s="37" t="s">
        <v>142</v>
      </c>
      <c r="F34" s="15"/>
      <c r="G34" s="15"/>
      <c r="H34" s="30">
        <f t="shared" si="9"/>
        <v>0</v>
      </c>
      <c r="I34" s="33"/>
      <c r="J34" s="38"/>
      <c r="K34" s="34">
        <f t="shared" si="2"/>
        <v>0</v>
      </c>
      <c r="L34" s="38"/>
      <c r="M34" s="35">
        <f t="shared" si="19"/>
        <v>0</v>
      </c>
      <c r="N34" s="54" t="str">
        <f t="shared" si="21"/>
        <v>OK</v>
      </c>
      <c r="O34" s="54" t="str">
        <f t="shared" si="5"/>
        <v>OK</v>
      </c>
      <c r="P34" t="str">
        <f t="shared" si="22"/>
        <v>..000000..</v>
      </c>
    </row>
    <row r="35" spans="1:16" ht="13" x14ac:dyDescent="0.3">
      <c r="A35" s="20">
        <v>26</v>
      </c>
      <c r="B35" s="10"/>
      <c r="C35" s="11"/>
      <c r="D35" s="15"/>
      <c r="E35" s="37" t="s">
        <v>142</v>
      </c>
      <c r="F35" s="15"/>
      <c r="G35" s="15"/>
      <c r="H35" s="30">
        <f t="shared" si="9"/>
        <v>0</v>
      </c>
      <c r="I35" s="33"/>
      <c r="J35" s="38"/>
      <c r="K35" s="34">
        <f t="shared" si="2"/>
        <v>0</v>
      </c>
      <c r="L35" s="38"/>
      <c r="M35" s="35">
        <f t="shared" si="19"/>
        <v>0</v>
      </c>
      <c r="N35" s="54" t="str">
        <f t="shared" si="21"/>
        <v>OK</v>
      </c>
      <c r="O35" s="54" t="str">
        <f t="shared" si="5"/>
        <v>OK</v>
      </c>
      <c r="P35" t="str">
        <f t="shared" si="22"/>
        <v>..000000..</v>
      </c>
    </row>
    <row r="36" spans="1:16" ht="13" x14ac:dyDescent="0.3">
      <c r="A36" s="20">
        <v>27</v>
      </c>
      <c r="B36" s="10"/>
      <c r="C36" s="11"/>
      <c r="D36" s="15"/>
      <c r="E36" s="37" t="s">
        <v>142</v>
      </c>
      <c r="F36" s="15"/>
      <c r="G36" s="15"/>
      <c r="H36" s="30">
        <f t="shared" si="9"/>
        <v>0</v>
      </c>
      <c r="I36" s="33"/>
      <c r="J36" s="38"/>
      <c r="K36" s="34">
        <f t="shared" si="2"/>
        <v>0</v>
      </c>
      <c r="L36" s="38"/>
      <c r="M36" s="35">
        <f t="shared" si="19"/>
        <v>0</v>
      </c>
      <c r="N36" s="54" t="str">
        <f t="shared" si="21"/>
        <v>OK</v>
      </c>
      <c r="O36" s="54" t="str">
        <f t="shared" si="5"/>
        <v>OK</v>
      </c>
      <c r="P36" t="str">
        <f t="shared" si="22"/>
        <v>..000000..</v>
      </c>
    </row>
    <row r="37" spans="1:16" ht="13" x14ac:dyDescent="0.3">
      <c r="A37" s="20">
        <v>28</v>
      </c>
      <c r="B37" s="10"/>
      <c r="C37" s="11"/>
      <c r="D37" s="15"/>
      <c r="E37" s="37" t="s">
        <v>142</v>
      </c>
      <c r="F37" s="15"/>
      <c r="G37" s="15"/>
      <c r="H37" s="30">
        <f t="shared" si="9"/>
        <v>0</v>
      </c>
      <c r="I37" s="33"/>
      <c r="J37" s="38"/>
      <c r="K37" s="34">
        <f t="shared" si="2"/>
        <v>0</v>
      </c>
      <c r="L37" s="38"/>
      <c r="M37" s="35">
        <f t="shared" si="19"/>
        <v>0</v>
      </c>
      <c r="N37" s="54" t="str">
        <f t="shared" si="21"/>
        <v>OK</v>
      </c>
      <c r="O37" s="54" t="str">
        <f t="shared" si="5"/>
        <v>OK</v>
      </c>
      <c r="P37" t="str">
        <f t="shared" si="22"/>
        <v>..000000..</v>
      </c>
    </row>
    <row r="38" spans="1:16" ht="13" x14ac:dyDescent="0.3">
      <c r="A38" s="20">
        <v>29</v>
      </c>
      <c r="B38" s="10"/>
      <c r="C38" s="11"/>
      <c r="D38" s="15"/>
      <c r="E38" s="37" t="s">
        <v>142</v>
      </c>
      <c r="F38" s="15"/>
      <c r="G38" s="15"/>
      <c r="H38" s="30">
        <f t="shared" si="9"/>
        <v>0</v>
      </c>
      <c r="I38" s="33"/>
      <c r="J38" s="38"/>
      <c r="K38" s="34">
        <f t="shared" si="2"/>
        <v>0</v>
      </c>
      <c r="L38" s="38"/>
      <c r="M38" s="35">
        <f t="shared" si="19"/>
        <v>0</v>
      </c>
      <c r="N38" s="54" t="str">
        <f t="shared" si="21"/>
        <v>OK</v>
      </c>
      <c r="O38" s="54" t="str">
        <f t="shared" si="5"/>
        <v>OK</v>
      </c>
      <c r="P38" t="str">
        <f t="shared" si="22"/>
        <v>..000000..</v>
      </c>
    </row>
    <row r="39" spans="1:16" ht="13" x14ac:dyDescent="0.3">
      <c r="A39" s="20">
        <v>30</v>
      </c>
      <c r="B39" s="10"/>
      <c r="C39" s="11"/>
      <c r="D39" s="15"/>
      <c r="E39" s="37" t="s">
        <v>142</v>
      </c>
      <c r="F39" s="15"/>
      <c r="G39" s="15"/>
      <c r="H39" s="30">
        <f t="shared" si="9"/>
        <v>0</v>
      </c>
      <c r="I39" s="33"/>
      <c r="J39" s="38"/>
      <c r="K39" s="34">
        <f t="shared" si="2"/>
        <v>0</v>
      </c>
      <c r="L39" s="38"/>
      <c r="M39" s="35">
        <f t="shared" si="19"/>
        <v>0</v>
      </c>
      <c r="N39" s="54" t="str">
        <f t="shared" si="21"/>
        <v>OK</v>
      </c>
      <c r="O39" s="54" t="str">
        <f t="shared" si="5"/>
        <v>OK</v>
      </c>
      <c r="P39" t="str">
        <f t="shared" si="22"/>
        <v>..000000..</v>
      </c>
    </row>
    <row r="40" spans="1:16" ht="21" customHeight="1" thickBot="1" x14ac:dyDescent="0.4">
      <c r="C40" s="7"/>
      <c r="D40" s="7"/>
      <c r="E40" s="7"/>
      <c r="F40" s="7"/>
      <c r="G40" s="31"/>
      <c r="H40" s="9" t="s">
        <v>67</v>
      </c>
      <c r="I40" s="47">
        <f>SUM(I10:I39)</f>
        <v>0</v>
      </c>
      <c r="J40" s="48"/>
      <c r="K40" s="49">
        <f>SUM(K10:K39)</f>
        <v>0</v>
      </c>
      <c r="L40" s="48"/>
      <c r="M40" s="49">
        <f>SUM(M10:M39)</f>
        <v>0</v>
      </c>
      <c r="N40" s="54" t="str">
        <f t="shared" si="10"/>
        <v>OK - Total is zero</v>
      </c>
      <c r="O40" s="59" t="str">
        <f>IF(M40&lt;&gt;0,"ERROR -Total must be zero","OK - Total is zero")</f>
        <v>OK - Total is zero</v>
      </c>
    </row>
    <row r="41" spans="1:16" ht="13" thickTop="1" x14ac:dyDescent="0.25">
      <c r="C41" s="7"/>
      <c r="D41" s="7"/>
      <c r="E41" s="7"/>
      <c r="F41" s="7"/>
    </row>
    <row r="43" spans="1:16" ht="13" x14ac:dyDescent="0.3">
      <c r="B43" s="3" t="s">
        <v>78</v>
      </c>
    </row>
    <row r="44" spans="1:16" x14ac:dyDescent="0.25">
      <c r="B44" s="1" t="s">
        <v>50</v>
      </c>
    </row>
    <row r="45" spans="1:16" x14ac:dyDescent="0.25">
      <c r="B45" s="1" t="s">
        <v>51</v>
      </c>
    </row>
    <row r="46" spans="1:16" x14ac:dyDescent="0.25">
      <c r="B46" s="1" t="s">
        <v>76</v>
      </c>
    </row>
    <row r="47" spans="1:16" x14ac:dyDescent="0.25">
      <c r="B47" s="1" t="s">
        <v>77</v>
      </c>
    </row>
    <row r="48" spans="1:16" x14ac:dyDescent="0.25">
      <c r="B48" s="50" t="s">
        <v>514</v>
      </c>
    </row>
    <row r="49" spans="2:13" x14ac:dyDescent="0.25">
      <c r="B49" s="1" t="s">
        <v>72</v>
      </c>
    </row>
    <row r="51" spans="2:13" ht="13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</row>
  </sheetData>
  <sheetProtection algorithmName="SHA-512" hashValue="1Zpvi97yLrikIHw1vA9D7fDRP2s+5976+JD+B4JpxOnP7llTshNFOo/nzz4yH8Ril7dn2WxaF9n/O+9zAPwgRw==" saltValue="86CYGZWTU7qjd1bTTiJ2QA==" spinCount="100000" sheet="1" objects="1" scenarios="1"/>
  <mergeCells count="1">
    <mergeCell ref="C7:M7"/>
  </mergeCells>
  <phoneticPr fontId="0" type="noConversion"/>
  <conditionalFormatting sqref="N10:O40">
    <cfRule type="containsText" dxfId="1" priority="18" stopIfTrue="1" operator="containsText" text="OK">
      <formula>NOT(ISERROR(SEARCH("OK",N10)))</formula>
    </cfRule>
    <cfRule type="containsText" dxfId="0" priority="19" stopIfTrue="1" operator="containsText" text="ERROR">
      <formula>NOT(ISERROR(SEARCH("ERROR",N10)))</formula>
    </cfRule>
  </conditionalFormatting>
  <dataValidations count="2">
    <dataValidation type="textLength" allowBlank="1" showInputMessage="1" showErrorMessage="1" errorTitle="Max. 30 characters allowed" error="The description exceeds 30 characters. Please try again." sqref="B10:B39" xr:uid="{00000000-0002-0000-0100-000000000000}">
      <formula1>1</formula1>
      <formula2>30</formula2>
    </dataValidation>
    <dataValidation type="textLength" allowBlank="1" showErrorMessage="1" errorTitle="Maximum 250 characters allowed" error="Maximum number of characters allowed in this cell is 250." promptTitle="Maximum 250 characters" prompt="Maximum number of characters allowed in this cell is 250." sqref="C7:M7" xr:uid="{00000000-0002-0000-0100-000001000000}">
      <formula1>1</formula1>
      <formula2>250</formula2>
    </dataValidation>
  </dataValidations>
  <pageMargins left="0.25" right="0.25" top="0.5" bottom="0.5" header="0.25" footer="0.25"/>
  <pageSetup scale="63" orientation="portrait" r:id="rId1"/>
  <headerFooter alignWithMargins="0">
    <oddHeader>&amp;L&amp;8&amp;D&amp;C&amp;"Book Antiqua,Bold Italic"&amp;20&amp;UBUDGET CHANGE REQUEST</oddHeader>
  </headerFooter>
  <ignoredErrors>
    <ignoredError sqref="C2" unlockedFormula="1"/>
    <ignoredError sqref="E10:E39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E2332AAE-9E49-4607-B1FB-8E2EB376392C}">
            <xm:f>COUNTIF('Object List'!$B$573:$B$601,G10)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14:cfRule type="expression" priority="21" id="{39B575F3-B20E-4FCB-B2A2-B77EAE966ACA}">
            <xm:f>COUNTIF('Object List'!$B$8:$B$158,G10)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m:sqref>G10:G39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02"/>
  <sheetViews>
    <sheetView tabSelected="1" topLeftCell="A67" workbookViewId="0">
      <selection activeCell="B67" sqref="B1:F1048576"/>
    </sheetView>
  </sheetViews>
  <sheetFormatPr defaultColWidth="8" defaultRowHeight="12.5" x14ac:dyDescent="0.25"/>
  <cols>
    <col min="1" max="1" width="8" customWidth="1"/>
    <col min="2" max="3" width="8" hidden="1" customWidth="1"/>
    <col min="4" max="4" width="8" style="7" hidden="1" customWidth="1"/>
    <col min="5" max="5" width="92.1796875" hidden="1" customWidth="1"/>
    <col min="6" max="6" width="69.54296875" hidden="1" customWidth="1"/>
    <col min="7" max="16" width="8" customWidth="1"/>
  </cols>
  <sheetData>
    <row r="1" spans="2:6" x14ac:dyDescent="0.25">
      <c r="B1" t="s">
        <v>82</v>
      </c>
      <c r="C1" t="s">
        <v>595</v>
      </c>
      <c r="D1" s="7" t="s">
        <v>596</v>
      </c>
    </row>
    <row r="2" spans="2:6" x14ac:dyDescent="0.25">
      <c r="B2" s="21" t="s">
        <v>92</v>
      </c>
      <c r="C2" s="14">
        <v>0</v>
      </c>
      <c r="D2" s="16" t="s">
        <v>90</v>
      </c>
    </row>
    <row r="3" spans="2:6" x14ac:dyDescent="0.25">
      <c r="B3" s="21" t="s">
        <v>98</v>
      </c>
      <c r="C3" s="14" t="s">
        <v>91</v>
      </c>
      <c r="D3" s="16" t="s">
        <v>90</v>
      </c>
      <c r="E3" t="s">
        <v>248</v>
      </c>
      <c r="F3" s="1"/>
    </row>
    <row r="4" spans="2:6" x14ac:dyDescent="0.25">
      <c r="B4" s="22" t="s">
        <v>97</v>
      </c>
      <c r="C4" s="14">
        <v>0</v>
      </c>
      <c r="D4" s="16" t="s">
        <v>90</v>
      </c>
      <c r="F4" s="1" t="s">
        <v>93</v>
      </c>
    </row>
    <row r="5" spans="2:6" x14ac:dyDescent="0.25">
      <c r="B5" s="22" t="s">
        <v>94</v>
      </c>
      <c r="C5" s="14" t="s">
        <v>91</v>
      </c>
      <c r="D5" s="16" t="s">
        <v>245</v>
      </c>
      <c r="F5" s="57" t="s">
        <v>1081</v>
      </c>
    </row>
    <row r="6" spans="2:6" x14ac:dyDescent="0.25">
      <c r="B6" s="22" t="s">
        <v>100</v>
      </c>
      <c r="C6" s="14" t="s">
        <v>91</v>
      </c>
      <c r="D6" s="16" t="s">
        <v>90</v>
      </c>
    </row>
    <row r="7" spans="2:6" x14ac:dyDescent="0.25">
      <c r="B7" s="22" t="s">
        <v>101</v>
      </c>
      <c r="C7" s="14" t="s">
        <v>91</v>
      </c>
      <c r="D7" s="16" t="s">
        <v>245</v>
      </c>
      <c r="F7" s="57"/>
    </row>
    <row r="8" spans="2:6" x14ac:dyDescent="0.25">
      <c r="B8" s="22" t="s">
        <v>102</v>
      </c>
      <c r="C8" s="14" t="s">
        <v>91</v>
      </c>
      <c r="D8" s="16" t="s">
        <v>90</v>
      </c>
      <c r="F8" s="57" t="s">
        <v>591</v>
      </c>
    </row>
    <row r="9" spans="2:6" x14ac:dyDescent="0.25">
      <c r="B9" s="22" t="s">
        <v>103</v>
      </c>
      <c r="C9" s="14">
        <v>6.5000000000000002E-2</v>
      </c>
      <c r="D9" s="16"/>
    </row>
    <row r="10" spans="2:6" x14ac:dyDescent="0.25">
      <c r="B10" s="22" t="s">
        <v>104</v>
      </c>
      <c r="C10" s="14">
        <v>6.5000000000000002E-2</v>
      </c>
      <c r="D10" s="16"/>
    </row>
    <row r="11" spans="2:6" x14ac:dyDescent="0.25">
      <c r="B11" s="22" t="s">
        <v>105</v>
      </c>
      <c r="C11" s="14" t="s">
        <v>91</v>
      </c>
      <c r="D11" s="16" t="s">
        <v>90</v>
      </c>
      <c r="E11" t="s">
        <v>244</v>
      </c>
    </row>
    <row r="12" spans="2:6" x14ac:dyDescent="0.25">
      <c r="B12" s="63" t="s">
        <v>543</v>
      </c>
      <c r="C12" s="14" t="s">
        <v>91</v>
      </c>
      <c r="D12" s="16" t="s">
        <v>245</v>
      </c>
    </row>
    <row r="13" spans="2:6" x14ac:dyDescent="0.25">
      <c r="B13" s="63" t="s">
        <v>544</v>
      </c>
      <c r="C13" s="14" t="s">
        <v>91</v>
      </c>
      <c r="D13" s="16" t="s">
        <v>245</v>
      </c>
    </row>
    <row r="14" spans="2:6" x14ac:dyDescent="0.25">
      <c r="B14" s="22" t="s">
        <v>106</v>
      </c>
      <c r="C14" s="14" t="s">
        <v>91</v>
      </c>
      <c r="D14" s="16" t="s">
        <v>245</v>
      </c>
    </row>
    <row r="15" spans="2:6" x14ac:dyDescent="0.25">
      <c r="B15" s="22" t="s">
        <v>107</v>
      </c>
      <c r="C15" s="14" t="s">
        <v>91</v>
      </c>
      <c r="D15" s="16" t="s">
        <v>245</v>
      </c>
    </row>
    <row r="16" spans="2:6" x14ac:dyDescent="0.25">
      <c r="B16" s="22" t="s">
        <v>108</v>
      </c>
      <c r="C16" s="14" t="s">
        <v>91</v>
      </c>
      <c r="D16" s="16" t="s">
        <v>245</v>
      </c>
    </row>
    <row r="17" spans="2:5" x14ac:dyDescent="0.25">
      <c r="B17" s="22" t="s">
        <v>109</v>
      </c>
      <c r="C17" s="14" t="s">
        <v>91</v>
      </c>
      <c r="D17" s="16" t="s">
        <v>245</v>
      </c>
    </row>
    <row r="18" spans="2:5" x14ac:dyDescent="0.25">
      <c r="B18" s="22" t="s">
        <v>110</v>
      </c>
      <c r="C18" s="14" t="s">
        <v>91</v>
      </c>
      <c r="D18" s="16" t="s">
        <v>245</v>
      </c>
    </row>
    <row r="19" spans="2:5" x14ac:dyDescent="0.25">
      <c r="B19" s="22" t="s">
        <v>111</v>
      </c>
      <c r="C19" s="14" t="s">
        <v>91</v>
      </c>
      <c r="D19" s="16" t="s">
        <v>245</v>
      </c>
    </row>
    <row r="20" spans="2:5" x14ac:dyDescent="0.25">
      <c r="B20" s="22" t="s">
        <v>112</v>
      </c>
      <c r="C20" s="14" t="s">
        <v>91</v>
      </c>
      <c r="D20" s="16" t="s">
        <v>245</v>
      </c>
    </row>
    <row r="21" spans="2:5" x14ac:dyDescent="0.25">
      <c r="B21" s="22" t="s">
        <v>113</v>
      </c>
      <c r="C21" s="14" t="s">
        <v>91</v>
      </c>
      <c r="D21" s="16" t="s">
        <v>90</v>
      </c>
      <c r="E21" t="s">
        <v>241</v>
      </c>
    </row>
    <row r="22" spans="2:5" x14ac:dyDescent="0.25">
      <c r="B22" s="22" t="s">
        <v>114</v>
      </c>
      <c r="C22" s="14" t="s">
        <v>91</v>
      </c>
      <c r="D22" s="16" t="s">
        <v>245</v>
      </c>
    </row>
    <row r="23" spans="2:5" x14ac:dyDescent="0.25">
      <c r="B23" s="22" t="s">
        <v>115</v>
      </c>
      <c r="C23" s="14" t="s">
        <v>91</v>
      </c>
      <c r="D23" s="16" t="s">
        <v>245</v>
      </c>
    </row>
    <row r="24" spans="2:5" x14ac:dyDescent="0.25">
      <c r="B24" s="22" t="s">
        <v>116</v>
      </c>
      <c r="C24" s="14" t="s">
        <v>91</v>
      </c>
      <c r="D24" s="16" t="s">
        <v>245</v>
      </c>
    </row>
    <row r="25" spans="2:5" x14ac:dyDescent="0.25">
      <c r="B25" s="63" t="s">
        <v>531</v>
      </c>
      <c r="C25" s="14" t="s">
        <v>91</v>
      </c>
      <c r="D25" s="16" t="s">
        <v>245</v>
      </c>
      <c r="E25" t="s">
        <v>575</v>
      </c>
    </row>
    <row r="26" spans="2:5" x14ac:dyDescent="0.25">
      <c r="B26" s="63" t="s">
        <v>545</v>
      </c>
      <c r="C26" s="14">
        <v>0.11</v>
      </c>
      <c r="D26" s="16"/>
    </row>
    <row r="27" spans="2:5" x14ac:dyDescent="0.25">
      <c r="B27" s="22" t="s">
        <v>95</v>
      </c>
      <c r="C27" s="14">
        <v>0.17</v>
      </c>
      <c r="D27" s="16"/>
    </row>
    <row r="28" spans="2:5" x14ac:dyDescent="0.25">
      <c r="B28" s="22" t="s">
        <v>117</v>
      </c>
      <c r="C28" s="14" t="s">
        <v>91</v>
      </c>
      <c r="D28" s="16" t="s">
        <v>90</v>
      </c>
      <c r="E28" t="s">
        <v>241</v>
      </c>
    </row>
    <row r="29" spans="2:5" x14ac:dyDescent="0.25">
      <c r="B29" s="22" t="s">
        <v>118</v>
      </c>
      <c r="C29" s="14">
        <v>0.19</v>
      </c>
      <c r="D29" s="16"/>
    </row>
    <row r="30" spans="2:5" x14ac:dyDescent="0.25">
      <c r="B30" s="63" t="s">
        <v>119</v>
      </c>
      <c r="C30" s="14">
        <v>0.20499999999999999</v>
      </c>
      <c r="D30" s="16"/>
    </row>
    <row r="31" spans="2:5" x14ac:dyDescent="0.25">
      <c r="B31" s="63" t="s">
        <v>587</v>
      </c>
      <c r="C31" s="14">
        <v>0.23499999999999999</v>
      </c>
      <c r="D31" s="16"/>
    </row>
    <row r="32" spans="2:5" x14ac:dyDescent="0.25">
      <c r="B32" s="63" t="s">
        <v>590</v>
      </c>
      <c r="C32" s="14" t="s">
        <v>91</v>
      </c>
      <c r="D32" s="16" t="s">
        <v>90</v>
      </c>
      <c r="E32" t="s">
        <v>241</v>
      </c>
    </row>
    <row r="33" spans="2:5" x14ac:dyDescent="0.25">
      <c r="B33" s="63" t="s">
        <v>521</v>
      </c>
      <c r="C33" s="14">
        <v>0.11</v>
      </c>
      <c r="D33" s="16"/>
    </row>
    <row r="34" spans="2:5" x14ac:dyDescent="0.25">
      <c r="B34" s="63" t="s">
        <v>576</v>
      </c>
      <c r="C34" s="14" t="s">
        <v>91</v>
      </c>
      <c r="D34" s="16" t="s">
        <v>90</v>
      </c>
      <c r="E34" t="s">
        <v>241</v>
      </c>
    </row>
    <row r="35" spans="2:5" x14ac:dyDescent="0.25">
      <c r="B35" s="22" t="s">
        <v>120</v>
      </c>
      <c r="C35" s="14">
        <v>0.16</v>
      </c>
      <c r="D35" s="16"/>
    </row>
    <row r="36" spans="2:5" x14ac:dyDescent="0.25">
      <c r="B36" s="22" t="s">
        <v>121</v>
      </c>
      <c r="C36" s="14">
        <v>0.16</v>
      </c>
      <c r="D36" s="16"/>
    </row>
    <row r="37" spans="2:5" x14ac:dyDescent="0.25">
      <c r="B37" s="22" t="s">
        <v>546</v>
      </c>
      <c r="C37" s="14" t="s">
        <v>91</v>
      </c>
      <c r="D37" s="16" t="s">
        <v>90</v>
      </c>
    </row>
    <row r="38" spans="2:5" x14ac:dyDescent="0.25">
      <c r="B38" s="22" t="s">
        <v>571</v>
      </c>
      <c r="C38" s="14">
        <v>0.11</v>
      </c>
      <c r="D38" s="16"/>
    </row>
    <row r="39" spans="2:5" x14ac:dyDescent="0.25">
      <c r="B39" s="22" t="s">
        <v>577</v>
      </c>
      <c r="C39" s="14" t="s">
        <v>91</v>
      </c>
      <c r="D39" s="16" t="s">
        <v>90</v>
      </c>
    </row>
    <row r="40" spans="2:5" x14ac:dyDescent="0.25">
      <c r="B40" s="22" t="s">
        <v>572</v>
      </c>
      <c r="C40" s="14">
        <v>0.16</v>
      </c>
      <c r="D40" s="16"/>
    </row>
    <row r="41" spans="2:5" x14ac:dyDescent="0.25">
      <c r="B41" s="22" t="s">
        <v>570</v>
      </c>
      <c r="C41" s="14" t="s">
        <v>91</v>
      </c>
      <c r="D41" s="16" t="s">
        <v>90</v>
      </c>
      <c r="E41" t="s">
        <v>247</v>
      </c>
    </row>
    <row r="42" spans="2:5" x14ac:dyDescent="0.25">
      <c r="B42" s="22" t="s">
        <v>122</v>
      </c>
      <c r="C42" s="14">
        <v>0.19500000000000001</v>
      </c>
      <c r="D42" s="16"/>
    </row>
    <row r="43" spans="2:5" x14ac:dyDescent="0.25">
      <c r="B43" s="22" t="s">
        <v>123</v>
      </c>
      <c r="C43" s="14" t="s">
        <v>91</v>
      </c>
      <c r="D43" s="16" t="s">
        <v>90</v>
      </c>
      <c r="E43" t="s">
        <v>243</v>
      </c>
    </row>
    <row r="44" spans="2:5" x14ac:dyDescent="0.25">
      <c r="B44" s="22" t="s">
        <v>1076</v>
      </c>
      <c r="C44" s="14">
        <v>0.26</v>
      </c>
      <c r="D44" s="16"/>
    </row>
    <row r="45" spans="2:5" x14ac:dyDescent="0.25">
      <c r="B45" s="22" t="s">
        <v>124</v>
      </c>
      <c r="C45" s="14">
        <v>0.26</v>
      </c>
      <c r="D45" s="16"/>
    </row>
    <row r="46" spans="2:5" x14ac:dyDescent="0.25">
      <c r="B46" s="22" t="s">
        <v>125</v>
      </c>
      <c r="C46" s="14">
        <v>0.17</v>
      </c>
      <c r="D46" s="16"/>
    </row>
    <row r="47" spans="2:5" x14ac:dyDescent="0.25">
      <c r="B47" s="22" t="s">
        <v>126</v>
      </c>
      <c r="C47" s="14">
        <v>0.2</v>
      </c>
      <c r="D47" s="16"/>
    </row>
    <row r="48" spans="2:5" x14ac:dyDescent="0.25">
      <c r="B48" s="22" t="s">
        <v>127</v>
      </c>
      <c r="C48" s="14">
        <v>0.2</v>
      </c>
      <c r="D48" s="16"/>
    </row>
    <row r="49" spans="2:5" x14ac:dyDescent="0.25">
      <c r="B49" s="22" t="s">
        <v>128</v>
      </c>
      <c r="C49" s="14">
        <v>0.2</v>
      </c>
      <c r="D49" s="16"/>
    </row>
    <row r="50" spans="2:5" x14ac:dyDescent="0.25">
      <c r="B50" s="22" t="s">
        <v>129</v>
      </c>
      <c r="C50" s="14">
        <v>0.2</v>
      </c>
      <c r="D50" s="16"/>
    </row>
    <row r="51" spans="2:5" x14ac:dyDescent="0.25">
      <c r="B51" s="22" t="s">
        <v>130</v>
      </c>
      <c r="C51" s="14">
        <v>0.2</v>
      </c>
      <c r="D51" s="16"/>
    </row>
    <row r="52" spans="2:5" x14ac:dyDescent="0.25">
      <c r="B52" s="22" t="s">
        <v>131</v>
      </c>
      <c r="C52" s="14" t="s">
        <v>91</v>
      </c>
      <c r="D52" s="16" t="s">
        <v>90</v>
      </c>
      <c r="E52" t="s">
        <v>241</v>
      </c>
    </row>
    <row r="53" spans="2:5" x14ac:dyDescent="0.25">
      <c r="B53" s="22" t="s">
        <v>254</v>
      </c>
      <c r="C53" s="14">
        <v>0.2</v>
      </c>
      <c r="D53" s="16"/>
    </row>
    <row r="54" spans="2:5" x14ac:dyDescent="0.25">
      <c r="B54" s="22" t="s">
        <v>132</v>
      </c>
      <c r="C54" s="14">
        <v>3.5999999999999997E-2</v>
      </c>
      <c r="D54" s="16"/>
    </row>
    <row r="55" spans="2:5" x14ac:dyDescent="0.25">
      <c r="B55" s="22" t="s">
        <v>233</v>
      </c>
      <c r="C55" s="14">
        <v>0.2</v>
      </c>
      <c r="D55" s="16"/>
    </row>
    <row r="56" spans="2:5" x14ac:dyDescent="0.25">
      <c r="B56" s="22" t="s">
        <v>526</v>
      </c>
      <c r="C56" s="14">
        <v>0.26</v>
      </c>
      <c r="D56" s="16"/>
      <c r="E56" t="s">
        <v>532</v>
      </c>
    </row>
    <row r="57" spans="2:5" x14ac:dyDescent="0.25">
      <c r="B57" s="22" t="s">
        <v>11</v>
      </c>
      <c r="C57" s="14" t="s">
        <v>91</v>
      </c>
      <c r="D57" s="16" t="s">
        <v>245</v>
      </c>
    </row>
    <row r="58" spans="2:5" x14ac:dyDescent="0.25">
      <c r="B58" s="22" t="s">
        <v>518</v>
      </c>
      <c r="C58" s="14" t="s">
        <v>91</v>
      </c>
      <c r="D58" s="16" t="s">
        <v>90</v>
      </c>
      <c r="E58" t="s">
        <v>241</v>
      </c>
    </row>
    <row r="59" spans="2:5" x14ac:dyDescent="0.25">
      <c r="B59" s="22" t="s">
        <v>519</v>
      </c>
      <c r="C59" s="14">
        <v>0.17</v>
      </c>
      <c r="D59" s="16"/>
    </row>
    <row r="60" spans="2:5" x14ac:dyDescent="0.25">
      <c r="B60" s="22" t="s">
        <v>12</v>
      </c>
      <c r="C60" s="14" t="s">
        <v>91</v>
      </c>
      <c r="D60" s="16" t="s">
        <v>245</v>
      </c>
    </row>
    <row r="61" spans="2:5" x14ac:dyDescent="0.25">
      <c r="B61" s="63" t="s">
        <v>586</v>
      </c>
      <c r="C61" s="67" t="s">
        <v>91</v>
      </c>
      <c r="D61" s="66" t="s">
        <v>245</v>
      </c>
    </row>
    <row r="62" spans="2:5" x14ac:dyDescent="0.25">
      <c r="B62" s="22" t="s">
        <v>305</v>
      </c>
      <c r="C62" s="14" t="s">
        <v>91</v>
      </c>
      <c r="D62" s="16" t="s">
        <v>245</v>
      </c>
      <c r="E62" t="s">
        <v>246</v>
      </c>
    </row>
    <row r="63" spans="2:5" x14ac:dyDescent="0.25">
      <c r="B63" s="63" t="s">
        <v>585</v>
      </c>
      <c r="C63" s="14">
        <v>0.20499999999999999</v>
      </c>
      <c r="D63" s="16"/>
    </row>
    <row r="64" spans="2:5" x14ac:dyDescent="0.25">
      <c r="B64" s="22" t="s">
        <v>96</v>
      </c>
      <c r="C64" s="14">
        <v>0.20499999999999999</v>
      </c>
      <c r="D64" s="16"/>
    </row>
    <row r="65" spans="2:5" x14ac:dyDescent="0.25">
      <c r="B65" s="22" t="s">
        <v>133</v>
      </c>
      <c r="C65" s="14" t="s">
        <v>91</v>
      </c>
      <c r="D65" s="16" t="s">
        <v>90</v>
      </c>
      <c r="E65" t="s">
        <v>242</v>
      </c>
    </row>
    <row r="66" spans="2:5" x14ac:dyDescent="0.25">
      <c r="B66" s="63" t="s">
        <v>522</v>
      </c>
      <c r="C66" s="14">
        <v>0.20499999999999999</v>
      </c>
      <c r="D66" s="16"/>
    </row>
    <row r="67" spans="2:5" x14ac:dyDescent="0.25">
      <c r="B67" s="63" t="s">
        <v>578</v>
      </c>
      <c r="C67" s="14" t="s">
        <v>91</v>
      </c>
      <c r="D67" s="16" t="s">
        <v>90</v>
      </c>
    </row>
    <row r="68" spans="2:5" x14ac:dyDescent="0.25">
      <c r="B68" s="63" t="s">
        <v>523</v>
      </c>
      <c r="C68" s="14">
        <v>0.20499999999999999</v>
      </c>
      <c r="D68" s="16"/>
    </row>
    <row r="69" spans="2:5" x14ac:dyDescent="0.25">
      <c r="B69" s="63" t="s">
        <v>579</v>
      </c>
      <c r="C69" s="14" t="s">
        <v>91</v>
      </c>
      <c r="D69" s="16" t="s">
        <v>90</v>
      </c>
    </row>
    <row r="70" spans="2:5" x14ac:dyDescent="0.25">
      <c r="B70" s="63" t="s">
        <v>524</v>
      </c>
      <c r="C70" s="14">
        <v>0.20499999999999999</v>
      </c>
      <c r="D70" s="16"/>
    </row>
    <row r="71" spans="2:5" x14ac:dyDescent="0.25">
      <c r="B71" s="63" t="s">
        <v>581</v>
      </c>
      <c r="C71" s="14" t="s">
        <v>91</v>
      </c>
      <c r="D71" s="16" t="s">
        <v>90</v>
      </c>
    </row>
    <row r="72" spans="2:5" x14ac:dyDescent="0.25">
      <c r="B72" s="63" t="s">
        <v>525</v>
      </c>
      <c r="C72" s="14">
        <v>0.20499999999999999</v>
      </c>
      <c r="D72" s="16"/>
    </row>
    <row r="73" spans="2:5" x14ac:dyDescent="0.25">
      <c r="B73" s="63" t="s">
        <v>582</v>
      </c>
      <c r="C73" s="14">
        <v>0.20499999999999999</v>
      </c>
      <c r="D73" s="16"/>
    </row>
    <row r="74" spans="2:5" x14ac:dyDescent="0.25">
      <c r="B74" s="14" t="s">
        <v>573</v>
      </c>
      <c r="C74" s="14">
        <v>0.19500000000000001</v>
      </c>
      <c r="D74" s="16"/>
    </row>
    <row r="75" spans="2:5" x14ac:dyDescent="0.25">
      <c r="B75" s="14" t="s">
        <v>574</v>
      </c>
      <c r="C75" s="14" t="s">
        <v>91</v>
      </c>
      <c r="D75" s="16" t="s">
        <v>90</v>
      </c>
    </row>
    <row r="76" spans="2:5" x14ac:dyDescent="0.25">
      <c r="B76" s="14" t="s">
        <v>134</v>
      </c>
      <c r="C76" s="14">
        <v>0.11</v>
      </c>
      <c r="D76" s="16"/>
    </row>
    <row r="77" spans="2:5" x14ac:dyDescent="0.25">
      <c r="B77" s="14" t="s">
        <v>135</v>
      </c>
      <c r="C77" s="14">
        <v>0.19500000000000001</v>
      </c>
      <c r="D77" s="16"/>
    </row>
    <row r="78" spans="2:5" x14ac:dyDescent="0.25">
      <c r="B78" s="14" t="s">
        <v>136</v>
      </c>
      <c r="C78" s="14">
        <v>5.0000000000000001E-3</v>
      </c>
      <c r="D78" s="16"/>
    </row>
    <row r="79" spans="2:5" x14ac:dyDescent="0.25">
      <c r="B79" s="14" t="s">
        <v>137</v>
      </c>
      <c r="C79" s="14">
        <v>0.11</v>
      </c>
      <c r="D79" s="16"/>
    </row>
    <row r="80" spans="2:5" x14ac:dyDescent="0.25">
      <c r="B80" s="14" t="s">
        <v>138</v>
      </c>
      <c r="C80" s="14">
        <v>0.19500000000000001</v>
      </c>
      <c r="D80" s="16"/>
    </row>
    <row r="81" spans="2:5" x14ac:dyDescent="0.25">
      <c r="B81" s="14" t="s">
        <v>580</v>
      </c>
      <c r="C81" s="14" t="s">
        <v>91</v>
      </c>
      <c r="D81" s="16" t="s">
        <v>90</v>
      </c>
    </row>
    <row r="82" spans="2:5" x14ac:dyDescent="0.25">
      <c r="B82" s="14" t="s">
        <v>60</v>
      </c>
      <c r="C82" s="14">
        <v>5.0000000000000001E-3</v>
      </c>
    </row>
    <row r="83" spans="2:5" x14ac:dyDescent="0.25">
      <c r="B83" s="14" t="s">
        <v>61</v>
      </c>
      <c r="C83" s="14">
        <v>0.11</v>
      </c>
      <c r="D83" s="1" t="s">
        <v>141</v>
      </c>
    </row>
    <row r="84" spans="2:5" x14ac:dyDescent="0.25">
      <c r="B84" s="14" t="s">
        <v>62</v>
      </c>
      <c r="C84" s="14">
        <v>0.11</v>
      </c>
    </row>
    <row r="85" spans="2:5" x14ac:dyDescent="0.25">
      <c r="B85" s="22" t="s">
        <v>234</v>
      </c>
      <c r="C85" s="14" t="s">
        <v>91</v>
      </c>
      <c r="D85" s="16" t="s">
        <v>90</v>
      </c>
      <c r="E85" t="s">
        <v>241</v>
      </c>
    </row>
    <row r="86" spans="2:5" x14ac:dyDescent="0.25">
      <c r="B86" s="22" t="s">
        <v>63</v>
      </c>
      <c r="C86" s="14">
        <v>5.0000000000000001E-3</v>
      </c>
    </row>
    <row r="87" spans="2:5" x14ac:dyDescent="0.25">
      <c r="B87" s="22" t="s">
        <v>64</v>
      </c>
      <c r="C87" s="14">
        <v>0.11</v>
      </c>
    </row>
    <row r="88" spans="2:5" x14ac:dyDescent="0.25">
      <c r="B88" s="22" t="s">
        <v>235</v>
      </c>
      <c r="C88" s="14" t="s">
        <v>91</v>
      </c>
      <c r="D88" s="16" t="s">
        <v>90</v>
      </c>
      <c r="E88" t="s">
        <v>241</v>
      </c>
    </row>
    <row r="89" spans="2:5" x14ac:dyDescent="0.25">
      <c r="B89" s="22" t="s">
        <v>65</v>
      </c>
      <c r="C89" s="14">
        <v>5.0000000000000001E-3</v>
      </c>
    </row>
    <row r="90" spans="2:5" x14ac:dyDescent="0.25">
      <c r="B90" s="22" t="s">
        <v>66</v>
      </c>
      <c r="C90" s="14">
        <v>0.11</v>
      </c>
    </row>
    <row r="91" spans="2:5" x14ac:dyDescent="0.25">
      <c r="B91" s="22" t="s">
        <v>236</v>
      </c>
      <c r="C91" s="14" t="s">
        <v>91</v>
      </c>
      <c r="D91" s="16" t="s">
        <v>90</v>
      </c>
      <c r="E91" t="s">
        <v>241</v>
      </c>
    </row>
    <row r="92" spans="2:5" x14ac:dyDescent="0.25">
      <c r="B92" s="22" t="s">
        <v>498</v>
      </c>
      <c r="C92" s="14">
        <v>5.0000000000000001E-3</v>
      </c>
    </row>
    <row r="93" spans="2:5" x14ac:dyDescent="0.25">
      <c r="B93" s="22" t="s">
        <v>499</v>
      </c>
      <c r="C93" s="14">
        <v>0.11</v>
      </c>
    </row>
    <row r="94" spans="2:5" x14ac:dyDescent="0.25">
      <c r="B94" s="22" t="s">
        <v>500</v>
      </c>
      <c r="C94" s="14">
        <v>0.19500000000000001</v>
      </c>
    </row>
    <row r="95" spans="2:5" x14ac:dyDescent="0.25">
      <c r="B95" s="22" t="s">
        <v>501</v>
      </c>
      <c r="C95" s="14">
        <v>0.19500000000000001</v>
      </c>
    </row>
    <row r="96" spans="2:5" x14ac:dyDescent="0.25">
      <c r="B96" s="22" t="s">
        <v>502</v>
      </c>
      <c r="C96" s="14">
        <v>0.11</v>
      </c>
    </row>
    <row r="97" spans="2:5" x14ac:dyDescent="0.25">
      <c r="B97" s="22" t="s">
        <v>231</v>
      </c>
      <c r="C97" s="14">
        <v>0</v>
      </c>
      <c r="D97" s="7" t="s">
        <v>90</v>
      </c>
      <c r="E97" t="s">
        <v>39</v>
      </c>
    </row>
    <row r="98" spans="2:5" x14ac:dyDescent="0.25">
      <c r="B98" s="22" t="s">
        <v>38</v>
      </c>
      <c r="C98" s="14" t="s">
        <v>91</v>
      </c>
      <c r="D98" s="7" t="s">
        <v>90</v>
      </c>
      <c r="E98" t="s">
        <v>40</v>
      </c>
    </row>
    <row r="99" spans="2:5" x14ac:dyDescent="0.25">
      <c r="B99" s="22" t="s">
        <v>237</v>
      </c>
      <c r="C99" s="14">
        <v>0</v>
      </c>
      <c r="D99" s="7" t="s">
        <v>90</v>
      </c>
      <c r="E99" t="s">
        <v>238</v>
      </c>
    </row>
    <row r="100" spans="2:5" x14ac:dyDescent="0.25">
      <c r="B100" s="22" t="s">
        <v>139</v>
      </c>
      <c r="C100" s="14" t="s">
        <v>91</v>
      </c>
      <c r="E100" t="s">
        <v>240</v>
      </c>
    </row>
    <row r="101" spans="2:5" x14ac:dyDescent="0.25">
      <c r="B101" s="22" t="s">
        <v>140</v>
      </c>
      <c r="C101" s="14">
        <v>0</v>
      </c>
      <c r="D101" s="7" t="s">
        <v>90</v>
      </c>
      <c r="E101" t="s">
        <v>232</v>
      </c>
    </row>
    <row r="102" spans="2:5" x14ac:dyDescent="0.25">
      <c r="B102" s="23" t="s">
        <v>99</v>
      </c>
      <c r="C102" t="s">
        <v>91</v>
      </c>
      <c r="E102" t="s">
        <v>239</v>
      </c>
    </row>
  </sheetData>
  <sheetProtection algorithmName="SHA-512" hashValue="MZerz74/bORoFN5u0/YgfNAQhrDTuC2DVEhapxM5Pq7VGF0SJmcIE7qRUFKWxQfEAYYKFYQISU9Wy+BEGKj/cQ==" saltValue="vWCAVTgZQaK5AcbnvsJLXQ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815"/>
  <sheetViews>
    <sheetView topLeftCell="A141" workbookViewId="0">
      <selection activeCell="A161" sqref="A161:XFD161"/>
    </sheetView>
  </sheetViews>
  <sheetFormatPr defaultRowHeight="12.5" x14ac:dyDescent="0.25"/>
  <cols>
    <col min="1" max="1" width="16.26953125" customWidth="1"/>
    <col min="2" max="2" width="8.26953125" style="7" bestFit="1" customWidth="1"/>
    <col min="3" max="3" width="62.26953125" style="7" bestFit="1" customWidth="1"/>
    <col min="4" max="4" width="15.7265625" style="7" customWidth="1"/>
  </cols>
  <sheetData>
    <row r="1" spans="1:5" ht="15.5" x14ac:dyDescent="0.35">
      <c r="A1" s="25" t="s">
        <v>146</v>
      </c>
    </row>
    <row r="2" spans="1:5" ht="22.5" customHeight="1" x14ac:dyDescent="0.25">
      <c r="A2" s="1" t="s">
        <v>147</v>
      </c>
      <c r="E2" s="29"/>
    </row>
    <row r="3" spans="1:5" x14ac:dyDescent="0.25">
      <c r="A3" s="1" t="s">
        <v>148</v>
      </c>
      <c r="E3" s="29"/>
    </row>
    <row r="4" spans="1:5" ht="8.25" customHeight="1" x14ac:dyDescent="0.25"/>
    <row r="5" spans="1:5" s="24" customFormat="1" ht="14" x14ac:dyDescent="0.3">
      <c r="A5" s="26" t="s">
        <v>149</v>
      </c>
      <c r="B5" s="26" t="s">
        <v>150</v>
      </c>
      <c r="C5" s="26" t="s">
        <v>68</v>
      </c>
      <c r="D5" s="27"/>
    </row>
    <row r="6" spans="1:5" ht="5.25" customHeight="1" x14ac:dyDescent="0.25"/>
    <row r="7" spans="1:5" x14ac:dyDescent="0.25">
      <c r="A7" s="7"/>
      <c r="B7" s="28" t="s">
        <v>48</v>
      </c>
      <c r="C7" s="28"/>
    </row>
    <row r="8" spans="1:5" x14ac:dyDescent="0.25">
      <c r="A8" s="32" t="s">
        <v>1084</v>
      </c>
      <c r="B8" t="s">
        <v>1085</v>
      </c>
      <c r="C8" t="s">
        <v>1086</v>
      </c>
      <c r="D8"/>
    </row>
    <row r="9" spans="1:5" x14ac:dyDescent="0.25">
      <c r="A9" s="32" t="s">
        <v>1084</v>
      </c>
      <c r="B9" t="s">
        <v>1087</v>
      </c>
      <c r="C9" t="s">
        <v>1088</v>
      </c>
      <c r="D9"/>
    </row>
    <row r="10" spans="1:5" x14ac:dyDescent="0.25">
      <c r="A10" s="32" t="s">
        <v>1084</v>
      </c>
      <c r="B10" t="s">
        <v>1089</v>
      </c>
      <c r="C10" t="s">
        <v>1090</v>
      </c>
      <c r="D10"/>
    </row>
    <row r="11" spans="1:5" x14ac:dyDescent="0.25">
      <c r="A11" s="32" t="s">
        <v>1084</v>
      </c>
      <c r="B11" t="s">
        <v>1091</v>
      </c>
      <c r="C11" t="s">
        <v>1092</v>
      </c>
      <c r="D11"/>
    </row>
    <row r="12" spans="1:5" x14ac:dyDescent="0.25">
      <c r="A12" s="32" t="s">
        <v>1084</v>
      </c>
      <c r="B12" t="s">
        <v>1093</v>
      </c>
      <c r="C12" t="s">
        <v>1094</v>
      </c>
      <c r="D12"/>
    </row>
    <row r="13" spans="1:5" x14ac:dyDescent="0.25">
      <c r="A13" s="32" t="s">
        <v>1084</v>
      </c>
      <c r="B13" t="s">
        <v>1095</v>
      </c>
      <c r="C13" t="s">
        <v>1096</v>
      </c>
      <c r="D13"/>
    </row>
    <row r="14" spans="1:5" x14ac:dyDescent="0.25">
      <c r="A14" s="32" t="s">
        <v>1084</v>
      </c>
      <c r="B14" t="s">
        <v>1097</v>
      </c>
      <c r="C14" t="s">
        <v>1098</v>
      </c>
      <c r="D14"/>
    </row>
    <row r="15" spans="1:5" x14ac:dyDescent="0.25">
      <c r="A15" s="32" t="s">
        <v>1084</v>
      </c>
      <c r="B15" t="s">
        <v>1099</v>
      </c>
      <c r="C15" t="s">
        <v>1100</v>
      </c>
      <c r="D15"/>
    </row>
    <row r="16" spans="1:5" x14ac:dyDescent="0.25">
      <c r="A16" s="32" t="s">
        <v>1084</v>
      </c>
      <c r="B16" t="s">
        <v>1101</v>
      </c>
      <c r="C16" t="s">
        <v>1102</v>
      </c>
      <c r="D16"/>
    </row>
    <row r="17" spans="1:4" x14ac:dyDescent="0.25">
      <c r="A17" s="32" t="s">
        <v>1084</v>
      </c>
      <c r="B17" t="s">
        <v>1103</v>
      </c>
      <c r="C17" t="s">
        <v>1104</v>
      </c>
      <c r="D17"/>
    </row>
    <row r="18" spans="1:4" x14ac:dyDescent="0.25">
      <c r="A18" s="32" t="s">
        <v>1084</v>
      </c>
      <c r="B18" t="s">
        <v>1105</v>
      </c>
      <c r="C18" t="s">
        <v>1106</v>
      </c>
      <c r="D18"/>
    </row>
    <row r="19" spans="1:4" x14ac:dyDescent="0.25">
      <c r="A19" s="32" t="s">
        <v>1084</v>
      </c>
      <c r="B19" t="s">
        <v>1107</v>
      </c>
      <c r="C19" t="s">
        <v>1108</v>
      </c>
      <c r="D19"/>
    </row>
    <row r="20" spans="1:4" x14ac:dyDescent="0.25">
      <c r="A20" s="32" t="s">
        <v>1084</v>
      </c>
      <c r="B20" t="s">
        <v>1109</v>
      </c>
      <c r="C20" t="s">
        <v>1110</v>
      </c>
      <c r="D20"/>
    </row>
    <row r="21" spans="1:4" x14ac:dyDescent="0.25">
      <c r="A21" s="32" t="s">
        <v>1084</v>
      </c>
      <c r="B21" t="s">
        <v>1111</v>
      </c>
      <c r="C21" t="s">
        <v>1112</v>
      </c>
      <c r="D21"/>
    </row>
    <row r="22" spans="1:4" x14ac:dyDescent="0.25">
      <c r="A22" s="32" t="s">
        <v>1084</v>
      </c>
      <c r="B22" t="s">
        <v>1113</v>
      </c>
      <c r="C22" t="s">
        <v>1114</v>
      </c>
      <c r="D22"/>
    </row>
    <row r="23" spans="1:4" x14ac:dyDescent="0.25">
      <c r="A23" s="32" t="s">
        <v>1084</v>
      </c>
      <c r="B23" t="s">
        <v>1115</v>
      </c>
      <c r="C23" t="s">
        <v>1116</v>
      </c>
      <c r="D23"/>
    </row>
    <row r="24" spans="1:4" x14ac:dyDescent="0.25">
      <c r="A24" s="32" t="s">
        <v>1084</v>
      </c>
      <c r="B24" t="s">
        <v>1117</v>
      </c>
      <c r="C24" t="s">
        <v>1118</v>
      </c>
      <c r="D24"/>
    </row>
    <row r="25" spans="1:4" x14ac:dyDescent="0.25">
      <c r="A25" s="32" t="s">
        <v>1084</v>
      </c>
      <c r="B25" t="s">
        <v>1119</v>
      </c>
      <c r="C25" t="s">
        <v>1120</v>
      </c>
      <c r="D25"/>
    </row>
    <row r="26" spans="1:4" x14ac:dyDescent="0.25">
      <c r="A26" s="32" t="s">
        <v>1084</v>
      </c>
      <c r="B26" t="s">
        <v>1121</v>
      </c>
      <c r="C26" t="s">
        <v>1122</v>
      </c>
      <c r="D26"/>
    </row>
    <row r="27" spans="1:4" x14ac:dyDescent="0.25">
      <c r="A27" s="32" t="s">
        <v>1084</v>
      </c>
      <c r="B27" t="s">
        <v>597</v>
      </c>
      <c r="C27" t="s">
        <v>598</v>
      </c>
      <c r="D27"/>
    </row>
    <row r="28" spans="1:4" x14ac:dyDescent="0.25">
      <c r="A28" s="32" t="s">
        <v>1084</v>
      </c>
      <c r="B28" t="s">
        <v>151</v>
      </c>
      <c r="C28" t="s">
        <v>599</v>
      </c>
      <c r="D28"/>
    </row>
    <row r="29" spans="1:4" x14ac:dyDescent="0.25">
      <c r="A29" s="32" t="s">
        <v>1084</v>
      </c>
      <c r="B29" t="s">
        <v>1123</v>
      </c>
      <c r="C29" t="s">
        <v>1124</v>
      </c>
      <c r="D29"/>
    </row>
    <row r="30" spans="1:4" x14ac:dyDescent="0.25">
      <c r="A30" s="32" t="s">
        <v>1084</v>
      </c>
      <c r="B30" t="s">
        <v>152</v>
      </c>
      <c r="C30" t="s">
        <v>600</v>
      </c>
      <c r="D30"/>
    </row>
    <row r="31" spans="1:4" x14ac:dyDescent="0.25">
      <c r="A31" s="32" t="s">
        <v>1084</v>
      </c>
      <c r="B31" t="s">
        <v>153</v>
      </c>
      <c r="C31" t="s">
        <v>601</v>
      </c>
      <c r="D31"/>
    </row>
    <row r="32" spans="1:4" x14ac:dyDescent="0.25">
      <c r="A32" s="32" t="s">
        <v>1084</v>
      </c>
      <c r="B32" t="s">
        <v>533</v>
      </c>
      <c r="C32" t="s">
        <v>602</v>
      </c>
      <c r="D32"/>
    </row>
    <row r="33" spans="1:4" x14ac:dyDescent="0.25">
      <c r="A33" s="32" t="s">
        <v>1084</v>
      </c>
      <c r="B33" t="s">
        <v>154</v>
      </c>
      <c r="C33" t="s">
        <v>603</v>
      </c>
      <c r="D33"/>
    </row>
    <row r="34" spans="1:4" x14ac:dyDescent="0.25">
      <c r="A34" s="32" t="s">
        <v>1084</v>
      </c>
      <c r="B34" t="s">
        <v>155</v>
      </c>
      <c r="C34" t="s">
        <v>604</v>
      </c>
      <c r="D34"/>
    </row>
    <row r="35" spans="1:4" x14ac:dyDescent="0.25">
      <c r="A35" s="32" t="s">
        <v>1084</v>
      </c>
      <c r="B35" t="s">
        <v>52</v>
      </c>
      <c r="C35" t="s">
        <v>605</v>
      </c>
      <c r="D35"/>
    </row>
    <row r="36" spans="1:4" x14ac:dyDescent="0.25">
      <c r="A36" s="32" t="s">
        <v>1084</v>
      </c>
      <c r="B36" t="s">
        <v>156</v>
      </c>
      <c r="C36" t="s">
        <v>606</v>
      </c>
      <c r="D36"/>
    </row>
    <row r="37" spans="1:4" x14ac:dyDescent="0.25">
      <c r="A37" s="32" t="s">
        <v>1084</v>
      </c>
      <c r="B37" t="s">
        <v>157</v>
      </c>
      <c r="C37" t="s">
        <v>607</v>
      </c>
      <c r="D37"/>
    </row>
    <row r="38" spans="1:4" x14ac:dyDescent="0.25">
      <c r="A38" s="32" t="s">
        <v>1084</v>
      </c>
      <c r="B38" t="s">
        <v>1125</v>
      </c>
      <c r="C38" t="s">
        <v>1126</v>
      </c>
      <c r="D38"/>
    </row>
    <row r="39" spans="1:4" x14ac:dyDescent="0.25">
      <c r="A39" s="32" t="s">
        <v>1084</v>
      </c>
      <c r="B39" t="s">
        <v>158</v>
      </c>
      <c r="C39" t="s">
        <v>608</v>
      </c>
      <c r="D39"/>
    </row>
    <row r="40" spans="1:4" x14ac:dyDescent="0.25">
      <c r="A40" s="32" t="s">
        <v>1084</v>
      </c>
      <c r="B40" t="s">
        <v>159</v>
      </c>
      <c r="C40" t="s">
        <v>609</v>
      </c>
      <c r="D40"/>
    </row>
    <row r="41" spans="1:4" x14ac:dyDescent="0.25">
      <c r="A41" s="32" t="s">
        <v>1084</v>
      </c>
      <c r="B41" t="s">
        <v>534</v>
      </c>
      <c r="C41" t="s">
        <v>610</v>
      </c>
      <c r="D41"/>
    </row>
    <row r="42" spans="1:4" x14ac:dyDescent="0.25">
      <c r="A42" s="32" t="s">
        <v>1084</v>
      </c>
      <c r="B42" t="s">
        <v>535</v>
      </c>
      <c r="C42" t="s">
        <v>611</v>
      </c>
      <c r="D42"/>
    </row>
    <row r="43" spans="1:4" x14ac:dyDescent="0.25">
      <c r="A43" s="32" t="s">
        <v>1084</v>
      </c>
      <c r="B43" t="s">
        <v>536</v>
      </c>
      <c r="C43" t="s">
        <v>612</v>
      </c>
      <c r="D43"/>
    </row>
    <row r="44" spans="1:4" x14ac:dyDescent="0.25">
      <c r="A44" s="32" t="s">
        <v>1084</v>
      </c>
      <c r="B44" t="s">
        <v>537</v>
      </c>
      <c r="C44" t="s">
        <v>613</v>
      </c>
      <c r="D44"/>
    </row>
    <row r="45" spans="1:4" x14ac:dyDescent="0.25">
      <c r="A45" s="32" t="s">
        <v>1084</v>
      </c>
      <c r="B45" t="s">
        <v>298</v>
      </c>
      <c r="C45" t="s">
        <v>614</v>
      </c>
      <c r="D45"/>
    </row>
    <row r="46" spans="1:4" x14ac:dyDescent="0.25">
      <c r="A46" s="32" t="s">
        <v>1084</v>
      </c>
      <c r="B46" t="s">
        <v>297</v>
      </c>
      <c r="C46" t="s">
        <v>615</v>
      </c>
      <c r="D46"/>
    </row>
    <row r="47" spans="1:4" x14ac:dyDescent="0.25">
      <c r="A47" s="32" t="s">
        <v>1084</v>
      </c>
      <c r="B47" t="s">
        <v>538</v>
      </c>
      <c r="C47" t="s">
        <v>616</v>
      </c>
      <c r="D47"/>
    </row>
    <row r="48" spans="1:4" x14ac:dyDescent="0.25">
      <c r="A48" s="32" t="s">
        <v>1084</v>
      </c>
      <c r="B48" t="s">
        <v>617</v>
      </c>
      <c r="C48" t="s">
        <v>618</v>
      </c>
      <c r="D48"/>
    </row>
    <row r="49" spans="1:4" x14ac:dyDescent="0.25">
      <c r="A49" s="32" t="s">
        <v>1084</v>
      </c>
      <c r="B49" t="s">
        <v>619</v>
      </c>
      <c r="C49" t="s">
        <v>620</v>
      </c>
      <c r="D49"/>
    </row>
    <row r="50" spans="1:4" x14ac:dyDescent="0.25">
      <c r="A50" s="32" t="s">
        <v>1084</v>
      </c>
      <c r="B50" t="s">
        <v>621</v>
      </c>
      <c r="C50" t="s">
        <v>622</v>
      </c>
      <c r="D50"/>
    </row>
    <row r="51" spans="1:4" x14ac:dyDescent="0.25">
      <c r="A51" s="32" t="s">
        <v>1084</v>
      </c>
      <c r="B51" t="s">
        <v>1127</v>
      </c>
      <c r="C51" t="s">
        <v>1128</v>
      </c>
      <c r="D51"/>
    </row>
    <row r="52" spans="1:4" x14ac:dyDescent="0.25">
      <c r="A52" s="32" t="s">
        <v>1084</v>
      </c>
      <c r="B52" t="s">
        <v>160</v>
      </c>
      <c r="C52" t="s">
        <v>623</v>
      </c>
      <c r="D52"/>
    </row>
    <row r="53" spans="1:4" x14ac:dyDescent="0.25">
      <c r="A53" s="32" t="s">
        <v>1084</v>
      </c>
      <c r="B53" t="s">
        <v>296</v>
      </c>
      <c r="C53" t="s">
        <v>624</v>
      </c>
      <c r="D53"/>
    </row>
    <row r="54" spans="1:4" x14ac:dyDescent="0.25">
      <c r="A54" s="32" t="s">
        <v>1084</v>
      </c>
      <c r="B54" t="s">
        <v>161</v>
      </c>
      <c r="C54" t="s">
        <v>625</v>
      </c>
      <c r="D54"/>
    </row>
    <row r="55" spans="1:4" x14ac:dyDescent="0.25">
      <c r="A55" s="32" t="s">
        <v>1084</v>
      </c>
      <c r="B55" t="s">
        <v>162</v>
      </c>
      <c r="C55" t="s">
        <v>626</v>
      </c>
      <c r="D55"/>
    </row>
    <row r="56" spans="1:4" x14ac:dyDescent="0.25">
      <c r="A56" s="32" t="s">
        <v>1084</v>
      </c>
      <c r="B56" t="s">
        <v>163</v>
      </c>
      <c r="C56" t="s">
        <v>627</v>
      </c>
      <c r="D56"/>
    </row>
    <row r="57" spans="1:4" x14ac:dyDescent="0.25">
      <c r="A57" s="32" t="s">
        <v>1084</v>
      </c>
      <c r="B57" t="s">
        <v>164</v>
      </c>
      <c r="C57" t="s">
        <v>628</v>
      </c>
      <c r="D57"/>
    </row>
    <row r="58" spans="1:4" x14ac:dyDescent="0.25">
      <c r="A58" s="32" t="s">
        <v>1084</v>
      </c>
      <c r="B58" t="s">
        <v>165</v>
      </c>
      <c r="C58" t="s">
        <v>629</v>
      </c>
      <c r="D58"/>
    </row>
    <row r="59" spans="1:4" x14ac:dyDescent="0.25">
      <c r="A59" s="32" t="s">
        <v>1084</v>
      </c>
      <c r="B59" t="s">
        <v>7</v>
      </c>
      <c r="C59" t="s">
        <v>630</v>
      </c>
      <c r="D59"/>
    </row>
    <row r="60" spans="1:4" x14ac:dyDescent="0.25">
      <c r="A60" s="32" t="s">
        <v>1084</v>
      </c>
      <c r="B60" t="s">
        <v>166</v>
      </c>
      <c r="C60" t="s">
        <v>631</v>
      </c>
      <c r="D60"/>
    </row>
    <row r="61" spans="1:4" x14ac:dyDescent="0.25">
      <c r="A61" s="32" t="s">
        <v>1084</v>
      </c>
      <c r="B61" t="s">
        <v>167</v>
      </c>
      <c r="C61" t="s">
        <v>632</v>
      </c>
      <c r="D61"/>
    </row>
    <row r="62" spans="1:4" x14ac:dyDescent="0.25">
      <c r="A62" s="32" t="s">
        <v>1084</v>
      </c>
      <c r="B62" t="s">
        <v>168</v>
      </c>
      <c r="C62" t="s">
        <v>633</v>
      </c>
      <c r="D62"/>
    </row>
    <row r="63" spans="1:4" x14ac:dyDescent="0.25">
      <c r="A63" s="32" t="s">
        <v>1084</v>
      </c>
      <c r="B63" t="s">
        <v>1129</v>
      </c>
      <c r="C63" t="s">
        <v>1130</v>
      </c>
      <c r="D63"/>
    </row>
    <row r="64" spans="1:4" x14ac:dyDescent="0.25">
      <c r="A64" s="32" t="s">
        <v>1084</v>
      </c>
      <c r="B64" t="s">
        <v>169</v>
      </c>
      <c r="C64" t="s">
        <v>634</v>
      </c>
      <c r="D64"/>
    </row>
    <row r="65" spans="1:4" x14ac:dyDescent="0.25">
      <c r="A65" s="32" t="s">
        <v>1084</v>
      </c>
      <c r="B65" t="s">
        <v>170</v>
      </c>
      <c r="C65" t="s">
        <v>635</v>
      </c>
      <c r="D65"/>
    </row>
    <row r="66" spans="1:4" x14ac:dyDescent="0.25">
      <c r="A66" s="32" t="s">
        <v>1084</v>
      </c>
      <c r="B66" t="s">
        <v>171</v>
      </c>
      <c r="C66" t="s">
        <v>636</v>
      </c>
      <c r="D66"/>
    </row>
    <row r="67" spans="1:4" x14ac:dyDescent="0.25">
      <c r="A67" s="32" t="s">
        <v>1084</v>
      </c>
      <c r="B67" t="s">
        <v>172</v>
      </c>
      <c r="C67" t="s">
        <v>637</v>
      </c>
      <c r="D67"/>
    </row>
    <row r="68" spans="1:4" x14ac:dyDescent="0.25">
      <c r="A68" s="32" t="s">
        <v>1084</v>
      </c>
      <c r="B68" t="s">
        <v>173</v>
      </c>
      <c r="C68" t="s">
        <v>638</v>
      </c>
      <c r="D68"/>
    </row>
    <row r="69" spans="1:4" x14ac:dyDescent="0.25">
      <c r="A69" s="32" t="s">
        <v>1084</v>
      </c>
      <c r="B69" t="s">
        <v>174</v>
      </c>
      <c r="C69" t="s">
        <v>639</v>
      </c>
      <c r="D69"/>
    </row>
    <row r="70" spans="1:4" x14ac:dyDescent="0.25">
      <c r="A70" s="32" t="s">
        <v>1084</v>
      </c>
      <c r="B70" t="s">
        <v>1131</v>
      </c>
      <c r="C70" t="s">
        <v>1132</v>
      </c>
      <c r="D70"/>
    </row>
    <row r="71" spans="1:4" x14ac:dyDescent="0.25">
      <c r="A71" s="32" t="s">
        <v>1084</v>
      </c>
      <c r="B71" t="s">
        <v>175</v>
      </c>
      <c r="C71" t="s">
        <v>640</v>
      </c>
      <c r="D71"/>
    </row>
    <row r="72" spans="1:4" x14ac:dyDescent="0.25">
      <c r="A72" s="32" t="s">
        <v>1084</v>
      </c>
      <c r="B72" t="s">
        <v>8</v>
      </c>
      <c r="C72" t="s">
        <v>641</v>
      </c>
      <c r="D72"/>
    </row>
    <row r="73" spans="1:4" x14ac:dyDescent="0.25">
      <c r="A73" s="32" t="s">
        <v>1084</v>
      </c>
      <c r="B73" t="s">
        <v>295</v>
      </c>
      <c r="C73" t="s">
        <v>642</v>
      </c>
      <c r="D73"/>
    </row>
    <row r="74" spans="1:4" x14ac:dyDescent="0.25">
      <c r="A74" s="32" t="s">
        <v>1084</v>
      </c>
      <c r="B74" t="s">
        <v>1133</v>
      </c>
      <c r="C74" t="s">
        <v>1134</v>
      </c>
      <c r="D74"/>
    </row>
    <row r="75" spans="1:4" x14ac:dyDescent="0.25">
      <c r="A75" s="32" t="s">
        <v>1084</v>
      </c>
      <c r="B75" t="s">
        <v>539</v>
      </c>
      <c r="C75" t="s">
        <v>643</v>
      </c>
      <c r="D75"/>
    </row>
    <row r="76" spans="1:4" x14ac:dyDescent="0.25">
      <c r="A76" s="32" t="s">
        <v>1084</v>
      </c>
      <c r="B76" t="s">
        <v>1135</v>
      </c>
      <c r="C76" t="s">
        <v>1136</v>
      </c>
      <c r="D76"/>
    </row>
    <row r="77" spans="1:4" x14ac:dyDescent="0.25">
      <c r="A77" s="32" t="s">
        <v>1084</v>
      </c>
      <c r="B77" t="s">
        <v>1137</v>
      </c>
      <c r="C77" t="s">
        <v>1138</v>
      </c>
      <c r="D77"/>
    </row>
    <row r="78" spans="1:4" x14ac:dyDescent="0.25">
      <c r="A78" s="32" t="s">
        <v>1084</v>
      </c>
      <c r="B78" t="s">
        <v>1139</v>
      </c>
      <c r="C78" t="s">
        <v>1140</v>
      </c>
      <c r="D78"/>
    </row>
    <row r="79" spans="1:4" x14ac:dyDescent="0.25">
      <c r="A79" s="32" t="s">
        <v>1084</v>
      </c>
      <c r="B79" t="s">
        <v>176</v>
      </c>
      <c r="C79" t="s">
        <v>644</v>
      </c>
      <c r="D79"/>
    </row>
    <row r="80" spans="1:4" x14ac:dyDescent="0.25">
      <c r="A80" s="32" t="s">
        <v>1084</v>
      </c>
      <c r="B80" t="s">
        <v>177</v>
      </c>
      <c r="C80" t="s">
        <v>645</v>
      </c>
      <c r="D80"/>
    </row>
    <row r="81" spans="1:4" x14ac:dyDescent="0.25">
      <c r="A81" s="32" t="s">
        <v>1084</v>
      </c>
      <c r="B81" t="s">
        <v>1141</v>
      </c>
      <c r="C81" t="s">
        <v>1142</v>
      </c>
      <c r="D81"/>
    </row>
    <row r="82" spans="1:4" x14ac:dyDescent="0.25">
      <c r="A82" s="32" t="s">
        <v>1084</v>
      </c>
      <c r="B82" t="s">
        <v>178</v>
      </c>
      <c r="C82" t="s">
        <v>646</v>
      </c>
      <c r="D82"/>
    </row>
    <row r="83" spans="1:4" x14ac:dyDescent="0.25">
      <c r="A83" s="32" t="s">
        <v>1084</v>
      </c>
      <c r="B83" t="s">
        <v>179</v>
      </c>
      <c r="C83" t="s">
        <v>647</v>
      </c>
      <c r="D83"/>
    </row>
    <row r="84" spans="1:4" x14ac:dyDescent="0.25">
      <c r="A84" s="32" t="s">
        <v>1084</v>
      </c>
      <c r="B84" t="s">
        <v>180</v>
      </c>
      <c r="C84" t="s">
        <v>648</v>
      </c>
      <c r="D84"/>
    </row>
    <row r="85" spans="1:4" x14ac:dyDescent="0.25">
      <c r="A85" s="32" t="s">
        <v>1084</v>
      </c>
      <c r="B85" t="s">
        <v>181</v>
      </c>
      <c r="C85" t="s">
        <v>649</v>
      </c>
      <c r="D85"/>
    </row>
    <row r="86" spans="1:4" x14ac:dyDescent="0.25">
      <c r="A86" s="32" t="s">
        <v>1084</v>
      </c>
      <c r="B86" t="s">
        <v>182</v>
      </c>
      <c r="C86" t="s">
        <v>650</v>
      </c>
      <c r="D86"/>
    </row>
    <row r="87" spans="1:4" x14ac:dyDescent="0.25">
      <c r="A87" s="32" t="s">
        <v>1084</v>
      </c>
      <c r="B87" t="s">
        <v>183</v>
      </c>
      <c r="C87" t="s">
        <v>651</v>
      </c>
      <c r="D87"/>
    </row>
    <row r="88" spans="1:4" x14ac:dyDescent="0.25">
      <c r="A88" s="32" t="s">
        <v>1084</v>
      </c>
      <c r="B88" t="s">
        <v>184</v>
      </c>
      <c r="C88" t="s">
        <v>652</v>
      </c>
      <c r="D88"/>
    </row>
    <row r="89" spans="1:4" x14ac:dyDescent="0.25">
      <c r="A89" s="32" t="s">
        <v>1084</v>
      </c>
      <c r="B89" t="s">
        <v>185</v>
      </c>
      <c r="C89" t="s">
        <v>653</v>
      </c>
      <c r="D89"/>
    </row>
    <row r="90" spans="1:4" x14ac:dyDescent="0.25">
      <c r="A90" s="32" t="s">
        <v>1084</v>
      </c>
      <c r="B90" t="s">
        <v>186</v>
      </c>
      <c r="C90" t="s">
        <v>654</v>
      </c>
      <c r="D90"/>
    </row>
    <row r="91" spans="1:4" x14ac:dyDescent="0.25">
      <c r="A91" s="32" t="s">
        <v>1084</v>
      </c>
      <c r="B91" t="s">
        <v>187</v>
      </c>
      <c r="C91" t="s">
        <v>655</v>
      </c>
      <c r="D91"/>
    </row>
    <row r="92" spans="1:4" x14ac:dyDescent="0.25">
      <c r="A92" s="32" t="s">
        <v>1084</v>
      </c>
      <c r="B92" t="s">
        <v>188</v>
      </c>
      <c r="C92" t="s">
        <v>656</v>
      </c>
      <c r="D92"/>
    </row>
    <row r="93" spans="1:4" x14ac:dyDescent="0.25">
      <c r="A93" s="32" t="s">
        <v>1084</v>
      </c>
      <c r="B93" t="s">
        <v>189</v>
      </c>
      <c r="C93" t="s">
        <v>657</v>
      </c>
      <c r="D93"/>
    </row>
    <row r="94" spans="1:4" x14ac:dyDescent="0.25">
      <c r="A94" s="32" t="s">
        <v>1084</v>
      </c>
      <c r="B94" t="s">
        <v>190</v>
      </c>
      <c r="C94" t="s">
        <v>658</v>
      </c>
      <c r="D94"/>
    </row>
    <row r="95" spans="1:4" x14ac:dyDescent="0.25">
      <c r="A95" s="32" t="s">
        <v>1084</v>
      </c>
      <c r="B95" t="s">
        <v>191</v>
      </c>
      <c r="C95" t="s">
        <v>659</v>
      </c>
      <c r="D95"/>
    </row>
    <row r="96" spans="1:4" x14ac:dyDescent="0.25">
      <c r="A96" s="32" t="s">
        <v>1084</v>
      </c>
      <c r="B96" t="s">
        <v>192</v>
      </c>
      <c r="C96" t="s">
        <v>660</v>
      </c>
      <c r="D96"/>
    </row>
    <row r="97" spans="1:4" x14ac:dyDescent="0.25">
      <c r="A97" s="32" t="s">
        <v>1084</v>
      </c>
      <c r="B97" t="s">
        <v>193</v>
      </c>
      <c r="C97" t="s">
        <v>661</v>
      </c>
      <c r="D97"/>
    </row>
    <row r="98" spans="1:4" x14ac:dyDescent="0.25">
      <c r="A98" s="32" t="s">
        <v>1084</v>
      </c>
      <c r="B98" t="s">
        <v>194</v>
      </c>
      <c r="C98" t="s">
        <v>662</v>
      </c>
      <c r="D98"/>
    </row>
    <row r="99" spans="1:4" x14ac:dyDescent="0.25">
      <c r="A99" s="32" t="s">
        <v>1084</v>
      </c>
      <c r="B99" t="s">
        <v>195</v>
      </c>
      <c r="C99" t="s">
        <v>663</v>
      </c>
      <c r="D99"/>
    </row>
    <row r="100" spans="1:4" x14ac:dyDescent="0.25">
      <c r="A100" s="32" t="s">
        <v>1084</v>
      </c>
      <c r="B100" t="s">
        <v>196</v>
      </c>
      <c r="C100" t="s">
        <v>664</v>
      </c>
      <c r="D100"/>
    </row>
    <row r="101" spans="1:4" x14ac:dyDescent="0.25">
      <c r="A101" s="32" t="s">
        <v>1084</v>
      </c>
      <c r="B101" t="s">
        <v>1143</v>
      </c>
      <c r="C101" t="s">
        <v>1144</v>
      </c>
      <c r="D101"/>
    </row>
    <row r="102" spans="1:4" x14ac:dyDescent="0.25">
      <c r="A102" s="32" t="s">
        <v>1084</v>
      </c>
      <c r="B102" t="s">
        <v>197</v>
      </c>
      <c r="C102" t="s">
        <v>665</v>
      </c>
      <c r="D102"/>
    </row>
    <row r="103" spans="1:4" x14ac:dyDescent="0.25">
      <c r="A103" s="32" t="s">
        <v>1084</v>
      </c>
      <c r="B103" t="s">
        <v>1145</v>
      </c>
      <c r="C103" t="s">
        <v>1146</v>
      </c>
      <c r="D103"/>
    </row>
    <row r="104" spans="1:4" x14ac:dyDescent="0.25">
      <c r="A104" s="32" t="s">
        <v>1084</v>
      </c>
      <c r="B104" t="s">
        <v>198</v>
      </c>
      <c r="C104" t="s">
        <v>666</v>
      </c>
      <c r="D104"/>
    </row>
    <row r="105" spans="1:4" x14ac:dyDescent="0.25">
      <c r="A105" s="32" t="s">
        <v>1084</v>
      </c>
      <c r="B105" t="s">
        <v>199</v>
      </c>
      <c r="C105" t="s">
        <v>667</v>
      </c>
      <c r="D105"/>
    </row>
    <row r="106" spans="1:4" x14ac:dyDescent="0.25">
      <c r="A106" s="32" t="s">
        <v>1084</v>
      </c>
      <c r="B106" t="s">
        <v>1147</v>
      </c>
      <c r="C106" t="s">
        <v>1148</v>
      </c>
      <c r="D106"/>
    </row>
    <row r="107" spans="1:4" x14ac:dyDescent="0.25">
      <c r="A107" s="32" t="s">
        <v>1084</v>
      </c>
      <c r="B107" t="s">
        <v>200</v>
      </c>
      <c r="C107" t="s">
        <v>668</v>
      </c>
      <c r="D107"/>
    </row>
    <row r="108" spans="1:4" x14ac:dyDescent="0.25">
      <c r="A108" s="32" t="s">
        <v>1084</v>
      </c>
      <c r="B108" t="s">
        <v>201</v>
      </c>
      <c r="C108" t="s">
        <v>669</v>
      </c>
      <c r="D108"/>
    </row>
    <row r="109" spans="1:4" x14ac:dyDescent="0.25">
      <c r="A109" s="32" t="s">
        <v>1084</v>
      </c>
      <c r="B109" t="s">
        <v>202</v>
      </c>
      <c r="C109" t="s">
        <v>670</v>
      </c>
      <c r="D109"/>
    </row>
    <row r="110" spans="1:4" x14ac:dyDescent="0.25">
      <c r="A110" s="32" t="s">
        <v>1084</v>
      </c>
      <c r="B110" t="s">
        <v>1149</v>
      </c>
      <c r="C110" t="s">
        <v>1150</v>
      </c>
      <c r="D110"/>
    </row>
    <row r="111" spans="1:4" x14ac:dyDescent="0.25">
      <c r="A111" s="32" t="s">
        <v>1084</v>
      </c>
      <c r="B111" t="s">
        <v>203</v>
      </c>
      <c r="C111" t="s">
        <v>671</v>
      </c>
      <c r="D111"/>
    </row>
    <row r="112" spans="1:4" x14ac:dyDescent="0.25">
      <c r="A112" s="32" t="s">
        <v>1084</v>
      </c>
      <c r="B112" t="s">
        <v>204</v>
      </c>
      <c r="C112" t="s">
        <v>672</v>
      </c>
      <c r="D112"/>
    </row>
    <row r="113" spans="1:4" x14ac:dyDescent="0.25">
      <c r="A113" s="32" t="s">
        <v>1084</v>
      </c>
      <c r="B113" t="s">
        <v>9</v>
      </c>
      <c r="C113" t="s">
        <v>673</v>
      </c>
      <c r="D113"/>
    </row>
    <row r="114" spans="1:4" x14ac:dyDescent="0.25">
      <c r="A114" s="32" t="s">
        <v>1084</v>
      </c>
      <c r="B114" t="s">
        <v>1151</v>
      </c>
      <c r="C114" t="s">
        <v>1152</v>
      </c>
      <c r="D114"/>
    </row>
    <row r="115" spans="1:4" x14ac:dyDescent="0.25">
      <c r="A115" s="32" t="s">
        <v>1084</v>
      </c>
      <c r="B115" t="s">
        <v>205</v>
      </c>
      <c r="C115" t="s">
        <v>674</v>
      </c>
      <c r="D115"/>
    </row>
    <row r="116" spans="1:4" x14ac:dyDescent="0.25">
      <c r="A116" s="32" t="s">
        <v>1084</v>
      </c>
      <c r="B116" t="s">
        <v>206</v>
      </c>
      <c r="C116" t="s">
        <v>675</v>
      </c>
      <c r="D116"/>
    </row>
    <row r="117" spans="1:4" x14ac:dyDescent="0.25">
      <c r="A117" s="32" t="s">
        <v>1084</v>
      </c>
      <c r="B117" t="s">
        <v>207</v>
      </c>
      <c r="C117" t="s">
        <v>676</v>
      </c>
      <c r="D117"/>
    </row>
    <row r="118" spans="1:4" x14ac:dyDescent="0.25">
      <c r="A118" s="32" t="s">
        <v>1084</v>
      </c>
      <c r="B118" t="s">
        <v>208</v>
      </c>
      <c r="C118" t="s">
        <v>677</v>
      </c>
      <c r="D118"/>
    </row>
    <row r="119" spans="1:4" x14ac:dyDescent="0.25">
      <c r="A119" s="32" t="s">
        <v>1084</v>
      </c>
      <c r="B119" t="s">
        <v>209</v>
      </c>
      <c r="C119" t="s">
        <v>678</v>
      </c>
      <c r="D119"/>
    </row>
    <row r="120" spans="1:4" x14ac:dyDescent="0.25">
      <c r="A120" s="32" t="s">
        <v>1084</v>
      </c>
      <c r="B120" t="s">
        <v>1153</v>
      </c>
      <c r="C120" t="s">
        <v>1154</v>
      </c>
      <c r="D120"/>
    </row>
    <row r="121" spans="1:4" x14ac:dyDescent="0.25">
      <c r="A121" s="32" t="s">
        <v>1084</v>
      </c>
      <c r="B121" t="s">
        <v>210</v>
      </c>
      <c r="C121" t="s">
        <v>679</v>
      </c>
      <c r="D121"/>
    </row>
    <row r="122" spans="1:4" x14ac:dyDescent="0.25">
      <c r="A122" s="32" t="s">
        <v>1084</v>
      </c>
      <c r="B122" t="s">
        <v>211</v>
      </c>
      <c r="C122" t="s">
        <v>680</v>
      </c>
      <c r="D122"/>
    </row>
    <row r="123" spans="1:4" x14ac:dyDescent="0.25">
      <c r="A123" s="32" t="s">
        <v>1084</v>
      </c>
      <c r="B123" t="s">
        <v>212</v>
      </c>
      <c r="C123" t="s">
        <v>681</v>
      </c>
      <c r="D123"/>
    </row>
    <row r="124" spans="1:4" x14ac:dyDescent="0.25">
      <c r="A124" s="32" t="s">
        <v>1084</v>
      </c>
      <c r="B124" t="s">
        <v>213</v>
      </c>
      <c r="C124" t="s">
        <v>682</v>
      </c>
      <c r="D124"/>
    </row>
    <row r="125" spans="1:4" x14ac:dyDescent="0.25">
      <c r="A125" s="32" t="s">
        <v>1084</v>
      </c>
      <c r="B125" t="s">
        <v>540</v>
      </c>
      <c r="C125" t="s">
        <v>683</v>
      </c>
      <c r="D125"/>
    </row>
    <row r="126" spans="1:4" x14ac:dyDescent="0.25">
      <c r="A126" s="32" t="s">
        <v>1084</v>
      </c>
      <c r="B126" t="s">
        <v>684</v>
      </c>
      <c r="C126" t="s">
        <v>685</v>
      </c>
      <c r="D126"/>
    </row>
    <row r="127" spans="1:4" x14ac:dyDescent="0.25">
      <c r="A127" s="32" t="s">
        <v>1084</v>
      </c>
      <c r="B127" t="s">
        <v>214</v>
      </c>
      <c r="C127" t="s">
        <v>686</v>
      </c>
      <c r="D127"/>
    </row>
    <row r="128" spans="1:4" x14ac:dyDescent="0.25">
      <c r="A128" s="32" t="s">
        <v>1084</v>
      </c>
      <c r="B128" t="s">
        <v>215</v>
      </c>
      <c r="C128" t="s">
        <v>687</v>
      </c>
      <c r="D128"/>
    </row>
    <row r="129" spans="1:4" x14ac:dyDescent="0.25">
      <c r="A129" s="32" t="s">
        <v>1084</v>
      </c>
      <c r="B129" t="s">
        <v>216</v>
      </c>
      <c r="C129" t="s">
        <v>688</v>
      </c>
      <c r="D129"/>
    </row>
    <row r="130" spans="1:4" x14ac:dyDescent="0.25">
      <c r="A130" s="32" t="s">
        <v>1084</v>
      </c>
      <c r="B130" t="s">
        <v>217</v>
      </c>
      <c r="C130" t="s">
        <v>689</v>
      </c>
      <c r="D130"/>
    </row>
    <row r="131" spans="1:4" x14ac:dyDescent="0.25">
      <c r="A131" s="32" t="s">
        <v>1084</v>
      </c>
      <c r="B131" t="s">
        <v>218</v>
      </c>
      <c r="C131" t="s">
        <v>690</v>
      </c>
      <c r="D131"/>
    </row>
    <row r="132" spans="1:4" x14ac:dyDescent="0.25">
      <c r="A132" s="32" t="s">
        <v>1084</v>
      </c>
      <c r="B132" t="s">
        <v>219</v>
      </c>
      <c r="C132" t="s">
        <v>691</v>
      </c>
      <c r="D132"/>
    </row>
    <row r="133" spans="1:4" x14ac:dyDescent="0.25">
      <c r="A133" s="32" t="s">
        <v>1084</v>
      </c>
      <c r="B133" t="s">
        <v>220</v>
      </c>
      <c r="C133" t="s">
        <v>692</v>
      </c>
      <c r="D133"/>
    </row>
    <row r="134" spans="1:4" x14ac:dyDescent="0.25">
      <c r="A134" s="32" t="s">
        <v>1084</v>
      </c>
      <c r="B134" t="s">
        <v>221</v>
      </c>
      <c r="C134" t="s">
        <v>693</v>
      </c>
      <c r="D134"/>
    </row>
    <row r="135" spans="1:4" x14ac:dyDescent="0.25">
      <c r="A135" s="32" t="s">
        <v>1084</v>
      </c>
      <c r="B135" t="s">
        <v>222</v>
      </c>
      <c r="C135" t="s">
        <v>694</v>
      </c>
      <c r="D135"/>
    </row>
    <row r="136" spans="1:4" x14ac:dyDescent="0.25">
      <c r="A136" s="32" t="s">
        <v>1084</v>
      </c>
      <c r="B136" t="s">
        <v>223</v>
      </c>
      <c r="C136" t="s">
        <v>695</v>
      </c>
      <c r="D136"/>
    </row>
    <row r="137" spans="1:4" x14ac:dyDescent="0.25">
      <c r="A137" s="32" t="s">
        <v>1084</v>
      </c>
      <c r="B137" t="s">
        <v>224</v>
      </c>
      <c r="C137" t="s">
        <v>696</v>
      </c>
      <c r="D137"/>
    </row>
    <row r="138" spans="1:4" x14ac:dyDescent="0.25">
      <c r="A138" s="32" t="s">
        <v>1084</v>
      </c>
      <c r="B138" t="s">
        <v>225</v>
      </c>
      <c r="C138" t="s">
        <v>697</v>
      </c>
      <c r="D138"/>
    </row>
    <row r="139" spans="1:4" x14ac:dyDescent="0.25">
      <c r="A139" s="32" t="s">
        <v>1084</v>
      </c>
      <c r="B139" t="s">
        <v>226</v>
      </c>
      <c r="C139" t="s">
        <v>698</v>
      </c>
      <c r="D139"/>
    </row>
    <row r="140" spans="1:4" x14ac:dyDescent="0.25">
      <c r="A140" s="32" t="s">
        <v>1084</v>
      </c>
      <c r="B140" t="s">
        <v>227</v>
      </c>
      <c r="C140" t="s">
        <v>699</v>
      </c>
      <c r="D140"/>
    </row>
    <row r="141" spans="1:4" x14ac:dyDescent="0.25">
      <c r="A141" s="32" t="s">
        <v>1084</v>
      </c>
      <c r="B141" t="s">
        <v>228</v>
      </c>
      <c r="C141" t="s">
        <v>700</v>
      </c>
      <c r="D141"/>
    </row>
    <row r="142" spans="1:4" x14ac:dyDescent="0.25">
      <c r="A142" s="32" t="s">
        <v>1084</v>
      </c>
      <c r="B142" t="s">
        <v>541</v>
      </c>
      <c r="C142" t="s">
        <v>701</v>
      </c>
      <c r="D142"/>
    </row>
    <row r="143" spans="1:4" x14ac:dyDescent="0.25">
      <c r="A143" s="32" t="s">
        <v>1084</v>
      </c>
      <c r="B143" t="s">
        <v>1155</v>
      </c>
      <c r="C143" t="s">
        <v>1156</v>
      </c>
      <c r="D143"/>
    </row>
    <row r="144" spans="1:4" x14ac:dyDescent="0.25">
      <c r="A144" s="32" t="s">
        <v>1084</v>
      </c>
      <c r="B144" t="s">
        <v>1157</v>
      </c>
      <c r="C144" t="s">
        <v>1158</v>
      </c>
      <c r="D144"/>
    </row>
    <row r="145" spans="1:4" x14ac:dyDescent="0.25">
      <c r="A145" s="32" t="s">
        <v>1084</v>
      </c>
      <c r="B145" t="s">
        <v>1159</v>
      </c>
      <c r="C145" t="s">
        <v>1160</v>
      </c>
      <c r="D145"/>
    </row>
    <row r="146" spans="1:4" x14ac:dyDescent="0.25">
      <c r="A146" s="32" t="s">
        <v>1084</v>
      </c>
      <c r="B146" t="s">
        <v>229</v>
      </c>
      <c r="C146" t="s">
        <v>702</v>
      </c>
      <c r="D146"/>
    </row>
    <row r="147" spans="1:4" x14ac:dyDescent="0.25">
      <c r="A147" s="32" t="s">
        <v>1084</v>
      </c>
      <c r="B147" t="s">
        <v>1161</v>
      </c>
      <c r="C147" t="s">
        <v>1162</v>
      </c>
      <c r="D147"/>
    </row>
    <row r="148" spans="1:4" x14ac:dyDescent="0.25">
      <c r="A148" s="32" t="s">
        <v>1084</v>
      </c>
      <c r="B148" t="s">
        <v>542</v>
      </c>
      <c r="C148" t="s">
        <v>703</v>
      </c>
      <c r="D148"/>
    </row>
    <row r="149" spans="1:4" x14ac:dyDescent="0.25">
      <c r="A149" s="32" t="s">
        <v>1084</v>
      </c>
      <c r="B149" t="s">
        <v>230</v>
      </c>
      <c r="C149" t="s">
        <v>704</v>
      </c>
      <c r="D149"/>
    </row>
    <row r="150" spans="1:4" x14ac:dyDescent="0.25">
      <c r="A150" s="32" t="s">
        <v>1163</v>
      </c>
      <c r="B150" t="s">
        <v>249</v>
      </c>
      <c r="C150" t="s">
        <v>1044</v>
      </c>
      <c r="D150"/>
    </row>
    <row r="151" spans="1:4" x14ac:dyDescent="0.25">
      <c r="A151" s="32" t="s">
        <v>1163</v>
      </c>
      <c r="B151" t="s">
        <v>250</v>
      </c>
      <c r="C151" t="s">
        <v>1045</v>
      </c>
      <c r="D151"/>
    </row>
    <row r="152" spans="1:4" x14ac:dyDescent="0.25">
      <c r="A152" s="32" t="s">
        <v>1163</v>
      </c>
      <c r="B152" t="s">
        <v>251</v>
      </c>
      <c r="C152" t="s">
        <v>1046</v>
      </c>
      <c r="D152"/>
    </row>
    <row r="153" spans="1:4" x14ac:dyDescent="0.25">
      <c r="A153" s="32" t="s">
        <v>1163</v>
      </c>
      <c r="B153" t="s">
        <v>252</v>
      </c>
      <c r="C153" t="s">
        <v>1047</v>
      </c>
      <c r="D153"/>
    </row>
    <row r="154" spans="1:4" x14ac:dyDescent="0.25">
      <c r="A154" s="32" t="s">
        <v>1163</v>
      </c>
      <c r="B154" t="s">
        <v>53</v>
      </c>
      <c r="C154" t="s">
        <v>1048</v>
      </c>
      <c r="D154"/>
    </row>
    <row r="155" spans="1:4" x14ac:dyDescent="0.25">
      <c r="A155" s="32" t="s">
        <v>1163</v>
      </c>
      <c r="B155" t="s">
        <v>10</v>
      </c>
      <c r="C155" t="s">
        <v>1049</v>
      </c>
      <c r="D155"/>
    </row>
    <row r="156" spans="1:4" x14ac:dyDescent="0.25">
      <c r="A156" s="32" t="s">
        <v>1163</v>
      </c>
      <c r="B156" t="s">
        <v>1164</v>
      </c>
      <c r="C156" t="s">
        <v>1165</v>
      </c>
      <c r="D156"/>
    </row>
    <row r="157" spans="1:4" x14ac:dyDescent="0.25">
      <c r="A157" s="32" t="s">
        <v>1163</v>
      </c>
      <c r="B157" t="s">
        <v>1166</v>
      </c>
      <c r="C157" t="s">
        <v>1167</v>
      </c>
      <c r="D157"/>
    </row>
    <row r="158" spans="1:4" x14ac:dyDescent="0.25">
      <c r="A158" s="32" t="s">
        <v>1163</v>
      </c>
      <c r="B158" t="s">
        <v>1168</v>
      </c>
      <c r="C158" t="s">
        <v>1169</v>
      </c>
      <c r="D158"/>
    </row>
    <row r="159" spans="1:4" x14ac:dyDescent="0.25">
      <c r="A159" s="32" t="s">
        <v>1163</v>
      </c>
      <c r="B159" t="s">
        <v>103</v>
      </c>
      <c r="C159" t="s">
        <v>705</v>
      </c>
      <c r="D159"/>
    </row>
    <row r="160" spans="1:4" x14ac:dyDescent="0.25">
      <c r="A160" s="32" t="s">
        <v>1163</v>
      </c>
      <c r="B160" t="s">
        <v>104</v>
      </c>
      <c r="C160" t="s">
        <v>706</v>
      </c>
      <c r="D160"/>
    </row>
    <row r="161" spans="1:4" x14ac:dyDescent="0.25">
      <c r="A161" s="32" t="s">
        <v>1163</v>
      </c>
      <c r="B161" t="s">
        <v>95</v>
      </c>
      <c r="C161" t="s">
        <v>707</v>
      </c>
      <c r="D161"/>
    </row>
    <row r="162" spans="1:4" x14ac:dyDescent="0.25">
      <c r="A162" s="32" t="s">
        <v>1163</v>
      </c>
      <c r="B162" t="s">
        <v>118</v>
      </c>
      <c r="C162" t="s">
        <v>708</v>
      </c>
      <c r="D162"/>
    </row>
    <row r="163" spans="1:4" x14ac:dyDescent="0.25">
      <c r="A163" s="32" t="s">
        <v>1163</v>
      </c>
      <c r="B163" t="s">
        <v>119</v>
      </c>
      <c r="C163" t="s">
        <v>588</v>
      </c>
      <c r="D163"/>
    </row>
    <row r="164" spans="1:4" x14ac:dyDescent="0.25">
      <c r="A164" s="32" t="s">
        <v>1163</v>
      </c>
      <c r="B164" t="s">
        <v>587</v>
      </c>
      <c r="C164" t="s">
        <v>589</v>
      </c>
      <c r="D164"/>
    </row>
    <row r="165" spans="1:4" x14ac:dyDescent="0.25">
      <c r="A165" s="32" t="s">
        <v>1163</v>
      </c>
      <c r="B165" t="s">
        <v>521</v>
      </c>
      <c r="C165" t="s">
        <v>709</v>
      </c>
      <c r="D165"/>
    </row>
    <row r="166" spans="1:4" x14ac:dyDescent="0.25">
      <c r="A166" s="32" t="s">
        <v>1163</v>
      </c>
      <c r="B166" t="s">
        <v>120</v>
      </c>
      <c r="C166" t="s">
        <v>710</v>
      </c>
      <c r="D166"/>
    </row>
    <row r="167" spans="1:4" x14ac:dyDescent="0.25">
      <c r="A167" s="32" t="s">
        <v>1163</v>
      </c>
      <c r="B167" t="s">
        <v>121</v>
      </c>
      <c r="C167" t="s">
        <v>711</v>
      </c>
      <c r="D167"/>
    </row>
    <row r="168" spans="1:4" x14ac:dyDescent="0.25">
      <c r="A168" s="32" t="s">
        <v>1163</v>
      </c>
      <c r="B168" t="s">
        <v>571</v>
      </c>
      <c r="C168" t="s">
        <v>712</v>
      </c>
      <c r="D168"/>
    </row>
    <row r="169" spans="1:4" x14ac:dyDescent="0.25">
      <c r="A169" s="32" t="s">
        <v>1163</v>
      </c>
      <c r="B169" t="s">
        <v>572</v>
      </c>
      <c r="C169" t="s">
        <v>713</v>
      </c>
      <c r="D169"/>
    </row>
    <row r="170" spans="1:4" x14ac:dyDescent="0.25">
      <c r="A170" s="32" t="s">
        <v>1163</v>
      </c>
      <c r="B170" t="s">
        <v>122</v>
      </c>
      <c r="C170" t="s">
        <v>714</v>
      </c>
      <c r="D170"/>
    </row>
    <row r="171" spans="1:4" x14ac:dyDescent="0.25">
      <c r="A171" s="32" t="s">
        <v>1163</v>
      </c>
      <c r="B171" t="s">
        <v>124</v>
      </c>
      <c r="C171" t="s">
        <v>715</v>
      </c>
      <c r="D171"/>
    </row>
    <row r="172" spans="1:4" x14ac:dyDescent="0.25">
      <c r="A172" s="32" t="s">
        <v>1163</v>
      </c>
      <c r="B172" t="s">
        <v>125</v>
      </c>
      <c r="C172" t="s">
        <v>716</v>
      </c>
      <c r="D172"/>
    </row>
    <row r="173" spans="1:4" x14ac:dyDescent="0.25">
      <c r="A173" s="32" t="s">
        <v>1163</v>
      </c>
      <c r="B173" t="s">
        <v>126</v>
      </c>
      <c r="C173" t="s">
        <v>717</v>
      </c>
      <c r="D173"/>
    </row>
    <row r="174" spans="1:4" x14ac:dyDescent="0.25">
      <c r="A174" s="32" t="s">
        <v>1163</v>
      </c>
      <c r="B174" t="s">
        <v>128</v>
      </c>
      <c r="C174" t="s">
        <v>1170</v>
      </c>
      <c r="D174"/>
    </row>
    <row r="175" spans="1:4" x14ac:dyDescent="0.25">
      <c r="A175" s="32" t="s">
        <v>1163</v>
      </c>
      <c r="B175" t="s">
        <v>130</v>
      </c>
      <c r="C175" t="s">
        <v>718</v>
      </c>
      <c r="D175"/>
    </row>
    <row r="176" spans="1:4" x14ac:dyDescent="0.25">
      <c r="A176" s="32" t="s">
        <v>1163</v>
      </c>
      <c r="B176" t="s">
        <v>254</v>
      </c>
      <c r="C176" t="s">
        <v>719</v>
      </c>
      <c r="D176"/>
    </row>
    <row r="177" spans="1:4" x14ac:dyDescent="0.25">
      <c r="A177" s="32" t="s">
        <v>1163</v>
      </c>
      <c r="B177" t="s">
        <v>132</v>
      </c>
      <c r="C177" t="s">
        <v>720</v>
      </c>
      <c r="D177"/>
    </row>
    <row r="178" spans="1:4" x14ac:dyDescent="0.25">
      <c r="A178" s="32" t="s">
        <v>1163</v>
      </c>
      <c r="B178" t="s">
        <v>233</v>
      </c>
      <c r="C178" t="s">
        <v>721</v>
      </c>
      <c r="D178"/>
    </row>
    <row r="179" spans="1:4" x14ac:dyDescent="0.25">
      <c r="A179" s="32" t="s">
        <v>1163</v>
      </c>
      <c r="B179" t="s">
        <v>526</v>
      </c>
      <c r="C179" t="s">
        <v>1171</v>
      </c>
      <c r="D179"/>
    </row>
    <row r="180" spans="1:4" x14ac:dyDescent="0.25">
      <c r="A180" s="32" t="s">
        <v>1163</v>
      </c>
      <c r="B180" t="s">
        <v>519</v>
      </c>
      <c r="C180" t="s">
        <v>722</v>
      </c>
      <c r="D180"/>
    </row>
    <row r="181" spans="1:4" x14ac:dyDescent="0.25">
      <c r="A181" s="32" t="s">
        <v>1163</v>
      </c>
      <c r="B181" t="s">
        <v>585</v>
      </c>
      <c r="C181" t="s">
        <v>723</v>
      </c>
      <c r="D181"/>
    </row>
    <row r="182" spans="1:4" x14ac:dyDescent="0.25">
      <c r="A182" s="32" t="s">
        <v>1163</v>
      </c>
      <c r="B182" t="s">
        <v>96</v>
      </c>
      <c r="C182" t="s">
        <v>724</v>
      </c>
      <c r="D182"/>
    </row>
    <row r="183" spans="1:4" x14ac:dyDescent="0.25">
      <c r="A183" s="32" t="s">
        <v>1163</v>
      </c>
      <c r="B183" t="s">
        <v>522</v>
      </c>
      <c r="C183" t="s">
        <v>725</v>
      </c>
      <c r="D183"/>
    </row>
    <row r="184" spans="1:4" x14ac:dyDescent="0.25">
      <c r="A184" s="32" t="s">
        <v>1163</v>
      </c>
      <c r="B184" t="s">
        <v>523</v>
      </c>
      <c r="C184" t="s">
        <v>726</v>
      </c>
      <c r="D184"/>
    </row>
    <row r="185" spans="1:4" x14ac:dyDescent="0.25">
      <c r="A185" s="32" t="s">
        <v>1163</v>
      </c>
      <c r="B185" t="s">
        <v>525</v>
      </c>
      <c r="C185" t="s">
        <v>727</v>
      </c>
      <c r="D185"/>
    </row>
    <row r="186" spans="1:4" x14ac:dyDescent="0.25">
      <c r="A186" s="32" t="s">
        <v>1163</v>
      </c>
      <c r="B186" t="s">
        <v>582</v>
      </c>
      <c r="C186" t="s">
        <v>1172</v>
      </c>
      <c r="D186"/>
    </row>
    <row r="187" spans="1:4" x14ac:dyDescent="0.25">
      <c r="A187" s="32" t="s">
        <v>1163</v>
      </c>
      <c r="B187" t="s">
        <v>573</v>
      </c>
      <c r="C187" t="s">
        <v>583</v>
      </c>
      <c r="D187"/>
    </row>
    <row r="188" spans="1:4" x14ac:dyDescent="0.25">
      <c r="A188" s="32" t="s">
        <v>1163</v>
      </c>
      <c r="B188" t="s">
        <v>134</v>
      </c>
      <c r="C188" t="s">
        <v>728</v>
      </c>
      <c r="D188"/>
    </row>
    <row r="189" spans="1:4" x14ac:dyDescent="0.25">
      <c r="A189" s="32" t="s">
        <v>1163</v>
      </c>
      <c r="B189" t="s">
        <v>135</v>
      </c>
      <c r="C189" t="s">
        <v>729</v>
      </c>
      <c r="D189"/>
    </row>
    <row r="190" spans="1:4" x14ac:dyDescent="0.25">
      <c r="A190" s="32" t="s">
        <v>1163</v>
      </c>
      <c r="B190" t="s">
        <v>136</v>
      </c>
      <c r="C190" t="s">
        <v>730</v>
      </c>
      <c r="D190"/>
    </row>
    <row r="191" spans="1:4" x14ac:dyDescent="0.25">
      <c r="A191" s="32" t="s">
        <v>1163</v>
      </c>
      <c r="B191" t="s">
        <v>137</v>
      </c>
      <c r="C191" t="s">
        <v>731</v>
      </c>
      <c r="D191"/>
    </row>
    <row r="192" spans="1:4" x14ac:dyDescent="0.25">
      <c r="A192" s="32" t="s">
        <v>1163</v>
      </c>
      <c r="B192" t="s">
        <v>138</v>
      </c>
      <c r="C192" t="s">
        <v>584</v>
      </c>
      <c r="D192"/>
    </row>
    <row r="193" spans="1:4" x14ac:dyDescent="0.25">
      <c r="A193" s="32" t="s">
        <v>1163</v>
      </c>
      <c r="B193" t="s">
        <v>60</v>
      </c>
      <c r="C193" t="s">
        <v>1173</v>
      </c>
      <c r="D193"/>
    </row>
    <row r="194" spans="1:4" x14ac:dyDescent="0.25">
      <c r="A194" s="32" t="s">
        <v>1163</v>
      </c>
      <c r="B194" t="s">
        <v>61</v>
      </c>
      <c r="C194" t="s">
        <v>1174</v>
      </c>
      <c r="D194"/>
    </row>
    <row r="195" spans="1:4" x14ac:dyDescent="0.25">
      <c r="A195" s="32" t="s">
        <v>1163</v>
      </c>
      <c r="B195" t="s">
        <v>62</v>
      </c>
      <c r="C195" t="s">
        <v>1175</v>
      </c>
      <c r="D195"/>
    </row>
    <row r="196" spans="1:4" x14ac:dyDescent="0.25">
      <c r="A196" s="32" t="s">
        <v>1163</v>
      </c>
      <c r="B196" t="s">
        <v>63</v>
      </c>
      <c r="C196" t="s">
        <v>732</v>
      </c>
      <c r="D196"/>
    </row>
    <row r="197" spans="1:4" x14ac:dyDescent="0.25">
      <c r="A197" s="32" t="s">
        <v>1163</v>
      </c>
      <c r="B197" t="s">
        <v>64</v>
      </c>
      <c r="C197" t="s">
        <v>733</v>
      </c>
      <c r="D197"/>
    </row>
    <row r="198" spans="1:4" x14ac:dyDescent="0.25">
      <c r="A198" s="32" t="s">
        <v>1163</v>
      </c>
      <c r="B198" t="s">
        <v>65</v>
      </c>
      <c r="C198" t="s">
        <v>1176</v>
      </c>
      <c r="D198"/>
    </row>
    <row r="199" spans="1:4" x14ac:dyDescent="0.25">
      <c r="A199" s="32" t="s">
        <v>1163</v>
      </c>
      <c r="B199" t="s">
        <v>66</v>
      </c>
      <c r="C199" t="s">
        <v>1177</v>
      </c>
      <c r="D199"/>
    </row>
    <row r="200" spans="1:4" x14ac:dyDescent="0.25">
      <c r="A200" s="32" t="s">
        <v>1163</v>
      </c>
      <c r="B200" t="s">
        <v>498</v>
      </c>
      <c r="C200" t="s">
        <v>1077</v>
      </c>
      <c r="D200"/>
    </row>
    <row r="201" spans="1:4" x14ac:dyDescent="0.25">
      <c r="A201" s="32" t="s">
        <v>1163</v>
      </c>
      <c r="B201" t="s">
        <v>499</v>
      </c>
      <c r="C201" t="s">
        <v>1078</v>
      </c>
      <c r="D201"/>
    </row>
    <row r="202" spans="1:4" x14ac:dyDescent="0.25">
      <c r="A202" s="32" t="s">
        <v>1163</v>
      </c>
      <c r="B202" t="s">
        <v>500</v>
      </c>
      <c r="C202" t="s">
        <v>1079</v>
      </c>
      <c r="D202"/>
    </row>
    <row r="203" spans="1:4" x14ac:dyDescent="0.25">
      <c r="A203" s="32" t="s">
        <v>1163</v>
      </c>
      <c r="B203" t="s">
        <v>501</v>
      </c>
      <c r="C203" t="s">
        <v>1080</v>
      </c>
      <c r="D203"/>
    </row>
    <row r="204" spans="1:4" x14ac:dyDescent="0.25">
      <c r="A204" s="32" t="s">
        <v>1163</v>
      </c>
      <c r="B204" t="s">
        <v>502</v>
      </c>
      <c r="C204" t="s">
        <v>734</v>
      </c>
      <c r="D204"/>
    </row>
    <row r="205" spans="1:4" x14ac:dyDescent="0.25">
      <c r="A205" s="32" t="s">
        <v>1163</v>
      </c>
      <c r="B205" t="s">
        <v>255</v>
      </c>
      <c r="C205" t="s">
        <v>735</v>
      </c>
      <c r="D205"/>
    </row>
    <row r="206" spans="1:4" x14ac:dyDescent="0.25">
      <c r="A206" s="32" t="s">
        <v>1163</v>
      </c>
      <c r="B206" t="s">
        <v>256</v>
      </c>
      <c r="C206" t="s">
        <v>736</v>
      </c>
      <c r="D206"/>
    </row>
    <row r="207" spans="1:4" x14ac:dyDescent="0.25">
      <c r="A207" s="32" t="s">
        <v>1163</v>
      </c>
      <c r="B207" t="s">
        <v>257</v>
      </c>
      <c r="C207" t="s">
        <v>737</v>
      </c>
      <c r="D207"/>
    </row>
    <row r="208" spans="1:4" x14ac:dyDescent="0.25">
      <c r="A208" s="32" t="s">
        <v>1163</v>
      </c>
      <c r="B208" t="s">
        <v>1178</v>
      </c>
      <c r="C208" t="s">
        <v>1179</v>
      </c>
      <c r="D208"/>
    </row>
    <row r="209" spans="1:4" x14ac:dyDescent="0.25">
      <c r="A209" s="32" t="s">
        <v>1163</v>
      </c>
      <c r="B209" t="s">
        <v>258</v>
      </c>
      <c r="C209" t="s">
        <v>738</v>
      </c>
      <c r="D209"/>
    </row>
    <row r="210" spans="1:4" x14ac:dyDescent="0.25">
      <c r="A210" s="32" t="s">
        <v>1163</v>
      </c>
      <c r="B210" t="s">
        <v>259</v>
      </c>
      <c r="C210" t="s">
        <v>739</v>
      </c>
      <c r="D210"/>
    </row>
    <row r="211" spans="1:4" x14ac:dyDescent="0.25">
      <c r="A211" s="32" t="s">
        <v>1163</v>
      </c>
      <c r="B211" t="s">
        <v>1180</v>
      </c>
      <c r="C211" t="s">
        <v>1181</v>
      </c>
      <c r="D211"/>
    </row>
    <row r="212" spans="1:4" x14ac:dyDescent="0.25">
      <c r="A212" s="32" t="s">
        <v>1163</v>
      </c>
      <c r="B212" t="s">
        <v>13</v>
      </c>
      <c r="C212" t="s">
        <v>740</v>
      </c>
      <c r="D212"/>
    </row>
    <row r="213" spans="1:4" x14ac:dyDescent="0.25">
      <c r="A213" s="32" t="s">
        <v>1163</v>
      </c>
      <c r="B213" t="s">
        <v>1182</v>
      </c>
      <c r="C213" t="s">
        <v>1183</v>
      </c>
      <c r="D213"/>
    </row>
    <row r="214" spans="1:4" x14ac:dyDescent="0.25">
      <c r="A214" s="32" t="s">
        <v>1163</v>
      </c>
      <c r="B214" t="s">
        <v>14</v>
      </c>
      <c r="C214" t="s">
        <v>741</v>
      </c>
      <c r="D214"/>
    </row>
    <row r="215" spans="1:4" x14ac:dyDescent="0.25">
      <c r="A215" s="32" t="s">
        <v>1163</v>
      </c>
      <c r="B215" t="s">
        <v>139</v>
      </c>
      <c r="C215" t="s">
        <v>742</v>
      </c>
      <c r="D215"/>
    </row>
    <row r="216" spans="1:4" x14ac:dyDescent="0.25">
      <c r="A216" s="32" t="s">
        <v>1163</v>
      </c>
      <c r="B216" t="s">
        <v>140</v>
      </c>
      <c r="C216" t="s">
        <v>743</v>
      </c>
      <c r="D216"/>
    </row>
    <row r="217" spans="1:4" x14ac:dyDescent="0.25">
      <c r="A217" s="32" t="s">
        <v>1163</v>
      </c>
      <c r="B217" t="s">
        <v>260</v>
      </c>
      <c r="C217" t="s">
        <v>744</v>
      </c>
      <c r="D217"/>
    </row>
    <row r="218" spans="1:4" x14ac:dyDescent="0.25">
      <c r="A218" s="32" t="s">
        <v>1163</v>
      </c>
      <c r="B218" t="s">
        <v>547</v>
      </c>
      <c r="C218" t="s">
        <v>745</v>
      </c>
      <c r="D218"/>
    </row>
    <row r="219" spans="1:4" x14ac:dyDescent="0.25">
      <c r="A219" s="32" t="s">
        <v>1163</v>
      </c>
      <c r="B219" t="s">
        <v>261</v>
      </c>
      <c r="C219" t="s">
        <v>746</v>
      </c>
      <c r="D219"/>
    </row>
    <row r="220" spans="1:4" x14ac:dyDescent="0.25">
      <c r="A220" s="32" t="s">
        <v>1163</v>
      </c>
      <c r="B220" t="s">
        <v>262</v>
      </c>
      <c r="C220" t="s">
        <v>747</v>
      </c>
      <c r="D220"/>
    </row>
    <row r="221" spans="1:4" x14ac:dyDescent="0.25">
      <c r="A221" s="32" t="s">
        <v>1163</v>
      </c>
      <c r="B221" t="s">
        <v>263</v>
      </c>
      <c r="C221" t="s">
        <v>748</v>
      </c>
      <c r="D221"/>
    </row>
    <row r="222" spans="1:4" x14ac:dyDescent="0.25">
      <c r="A222" s="32" t="s">
        <v>1163</v>
      </c>
      <c r="B222" t="s">
        <v>264</v>
      </c>
      <c r="C222" t="s">
        <v>749</v>
      </c>
      <c r="D222"/>
    </row>
    <row r="223" spans="1:4" x14ac:dyDescent="0.25">
      <c r="A223" s="32" t="s">
        <v>1163</v>
      </c>
      <c r="B223" t="s">
        <v>294</v>
      </c>
      <c r="C223" t="s">
        <v>750</v>
      </c>
      <c r="D223"/>
    </row>
    <row r="224" spans="1:4" x14ac:dyDescent="0.25">
      <c r="A224" s="32" t="s">
        <v>1163</v>
      </c>
      <c r="B224" t="s">
        <v>293</v>
      </c>
      <c r="C224" t="s">
        <v>751</v>
      </c>
      <c r="D224"/>
    </row>
    <row r="225" spans="1:4" x14ac:dyDescent="0.25">
      <c r="A225" s="32" t="s">
        <v>1163</v>
      </c>
      <c r="B225" t="s">
        <v>292</v>
      </c>
      <c r="C225" t="s">
        <v>752</v>
      </c>
      <c r="D225"/>
    </row>
    <row r="226" spans="1:4" x14ac:dyDescent="0.25">
      <c r="A226" s="32" t="s">
        <v>1163</v>
      </c>
      <c r="B226" t="s">
        <v>291</v>
      </c>
      <c r="C226" t="s">
        <v>753</v>
      </c>
      <c r="D226"/>
    </row>
    <row r="227" spans="1:4" x14ac:dyDescent="0.25">
      <c r="A227" s="32" t="s">
        <v>1163</v>
      </c>
      <c r="B227" t="s">
        <v>290</v>
      </c>
      <c r="C227" t="s">
        <v>754</v>
      </c>
      <c r="D227"/>
    </row>
    <row r="228" spans="1:4" x14ac:dyDescent="0.25">
      <c r="A228" s="32" t="s">
        <v>1163</v>
      </c>
      <c r="B228" t="s">
        <v>289</v>
      </c>
      <c r="C228" t="s">
        <v>755</v>
      </c>
      <c r="D228"/>
    </row>
    <row r="229" spans="1:4" x14ac:dyDescent="0.25">
      <c r="A229" s="32" t="s">
        <v>1163</v>
      </c>
      <c r="B229" t="s">
        <v>548</v>
      </c>
      <c r="C229" t="s">
        <v>756</v>
      </c>
      <c r="D229"/>
    </row>
    <row r="230" spans="1:4" x14ac:dyDescent="0.25">
      <c r="A230" s="32" t="s">
        <v>1163</v>
      </c>
      <c r="B230" t="s">
        <v>549</v>
      </c>
      <c r="C230" t="s">
        <v>757</v>
      </c>
      <c r="D230"/>
    </row>
    <row r="231" spans="1:4" x14ac:dyDescent="0.25">
      <c r="A231" s="32" t="s">
        <v>1163</v>
      </c>
      <c r="B231" t="s">
        <v>550</v>
      </c>
      <c r="C231" t="s">
        <v>758</v>
      </c>
      <c r="D231"/>
    </row>
    <row r="232" spans="1:4" x14ac:dyDescent="0.25">
      <c r="A232" s="32" t="s">
        <v>1163</v>
      </c>
      <c r="B232" t="s">
        <v>1184</v>
      </c>
      <c r="C232" t="s">
        <v>1185</v>
      </c>
      <c r="D232"/>
    </row>
    <row r="233" spans="1:4" x14ac:dyDescent="0.25">
      <c r="A233" s="32" t="s">
        <v>1163</v>
      </c>
      <c r="B233" t="s">
        <v>265</v>
      </c>
      <c r="C233" t="s">
        <v>759</v>
      </c>
      <c r="D233"/>
    </row>
    <row r="234" spans="1:4" x14ac:dyDescent="0.25">
      <c r="A234" s="32" t="s">
        <v>1163</v>
      </c>
      <c r="B234" t="s">
        <v>266</v>
      </c>
      <c r="C234" t="s">
        <v>760</v>
      </c>
      <c r="D234"/>
    </row>
    <row r="235" spans="1:4" x14ac:dyDescent="0.25">
      <c r="A235" s="32" t="s">
        <v>1163</v>
      </c>
      <c r="B235" t="s">
        <v>267</v>
      </c>
      <c r="C235" t="s">
        <v>761</v>
      </c>
      <c r="D235"/>
    </row>
    <row r="236" spans="1:4" x14ac:dyDescent="0.25">
      <c r="A236" s="32" t="s">
        <v>1163</v>
      </c>
      <c r="B236" t="s">
        <v>1186</v>
      </c>
      <c r="C236" t="s">
        <v>1187</v>
      </c>
      <c r="D236"/>
    </row>
    <row r="237" spans="1:4" x14ac:dyDescent="0.25">
      <c r="A237" s="32" t="s">
        <v>1163</v>
      </c>
      <c r="B237" t="s">
        <v>1188</v>
      </c>
      <c r="C237" t="s">
        <v>1189</v>
      </c>
      <c r="D237"/>
    </row>
    <row r="238" spans="1:4" x14ac:dyDescent="0.25">
      <c r="A238" s="32" t="s">
        <v>1163</v>
      </c>
      <c r="B238" t="s">
        <v>1190</v>
      </c>
      <c r="C238" t="s">
        <v>1191</v>
      </c>
      <c r="D238"/>
    </row>
    <row r="239" spans="1:4" x14ac:dyDescent="0.25">
      <c r="A239" s="32" t="s">
        <v>1163</v>
      </c>
      <c r="B239" t="s">
        <v>268</v>
      </c>
      <c r="C239" t="s">
        <v>762</v>
      </c>
      <c r="D239"/>
    </row>
    <row r="240" spans="1:4" x14ac:dyDescent="0.25">
      <c r="A240" s="32" t="s">
        <v>1163</v>
      </c>
      <c r="B240" t="s">
        <v>269</v>
      </c>
      <c r="C240" t="s">
        <v>763</v>
      </c>
      <c r="D240"/>
    </row>
    <row r="241" spans="1:4" x14ac:dyDescent="0.25">
      <c r="A241" s="32" t="s">
        <v>1163</v>
      </c>
      <c r="B241" t="s">
        <v>1192</v>
      </c>
      <c r="C241" t="s">
        <v>1193</v>
      </c>
      <c r="D241"/>
    </row>
    <row r="242" spans="1:4" x14ac:dyDescent="0.25">
      <c r="A242" s="32" t="s">
        <v>1163</v>
      </c>
      <c r="B242" t="s">
        <v>270</v>
      </c>
      <c r="C242" t="s">
        <v>764</v>
      </c>
      <c r="D242"/>
    </row>
    <row r="243" spans="1:4" x14ac:dyDescent="0.25">
      <c r="A243" s="32" t="s">
        <v>1163</v>
      </c>
      <c r="B243" t="s">
        <v>1194</v>
      </c>
      <c r="C243" t="s">
        <v>1195</v>
      </c>
      <c r="D243"/>
    </row>
    <row r="244" spans="1:4" x14ac:dyDescent="0.25">
      <c r="A244" s="32" t="s">
        <v>1163</v>
      </c>
      <c r="B244" t="s">
        <v>271</v>
      </c>
      <c r="C244" t="s">
        <v>765</v>
      </c>
      <c r="D244"/>
    </row>
    <row r="245" spans="1:4" x14ac:dyDescent="0.25">
      <c r="A245" s="32" t="s">
        <v>1163</v>
      </c>
      <c r="B245" t="s">
        <v>272</v>
      </c>
      <c r="C245" t="s">
        <v>766</v>
      </c>
      <c r="D245"/>
    </row>
    <row r="246" spans="1:4" x14ac:dyDescent="0.25">
      <c r="A246" s="32" t="s">
        <v>1163</v>
      </c>
      <c r="B246" t="s">
        <v>273</v>
      </c>
      <c r="C246" t="s">
        <v>767</v>
      </c>
      <c r="D246"/>
    </row>
    <row r="247" spans="1:4" x14ac:dyDescent="0.25">
      <c r="A247" s="32" t="s">
        <v>1163</v>
      </c>
      <c r="B247" t="s">
        <v>274</v>
      </c>
      <c r="C247" t="s">
        <v>768</v>
      </c>
      <c r="D247"/>
    </row>
    <row r="248" spans="1:4" x14ac:dyDescent="0.25">
      <c r="A248" s="32" t="s">
        <v>1163</v>
      </c>
      <c r="B248" t="s">
        <v>275</v>
      </c>
      <c r="C248" t="s">
        <v>769</v>
      </c>
      <c r="D248"/>
    </row>
    <row r="249" spans="1:4" x14ac:dyDescent="0.25">
      <c r="A249" s="32" t="s">
        <v>1163</v>
      </c>
      <c r="B249" t="s">
        <v>276</v>
      </c>
      <c r="C249" t="s">
        <v>770</v>
      </c>
      <c r="D249"/>
    </row>
    <row r="250" spans="1:4" x14ac:dyDescent="0.25">
      <c r="A250" s="32" t="s">
        <v>1163</v>
      </c>
      <c r="B250" t="s">
        <v>277</v>
      </c>
      <c r="C250" t="s">
        <v>771</v>
      </c>
      <c r="D250"/>
    </row>
    <row r="251" spans="1:4" x14ac:dyDescent="0.25">
      <c r="A251" s="32" t="s">
        <v>1163</v>
      </c>
      <c r="B251" t="s">
        <v>278</v>
      </c>
      <c r="C251" t="s">
        <v>772</v>
      </c>
      <c r="D251"/>
    </row>
    <row r="252" spans="1:4" x14ac:dyDescent="0.25">
      <c r="A252" s="32" t="s">
        <v>1163</v>
      </c>
      <c r="B252" t="s">
        <v>1196</v>
      </c>
      <c r="C252" t="s">
        <v>1197</v>
      </c>
      <c r="D252"/>
    </row>
    <row r="253" spans="1:4" x14ac:dyDescent="0.25">
      <c r="A253" s="32" t="s">
        <v>1163</v>
      </c>
      <c r="B253" t="s">
        <v>299</v>
      </c>
      <c r="C253" t="s">
        <v>773</v>
      </c>
      <c r="D253"/>
    </row>
    <row r="254" spans="1:4" x14ac:dyDescent="0.25">
      <c r="A254" s="32" t="s">
        <v>1163</v>
      </c>
      <c r="B254" t="s">
        <v>300</v>
      </c>
      <c r="C254" t="s">
        <v>774</v>
      </c>
      <c r="D254"/>
    </row>
    <row r="255" spans="1:4" x14ac:dyDescent="0.25">
      <c r="A255" s="32" t="s">
        <v>1163</v>
      </c>
      <c r="B255" t="s">
        <v>301</v>
      </c>
      <c r="C255" t="s">
        <v>775</v>
      </c>
      <c r="D255"/>
    </row>
    <row r="256" spans="1:4" x14ac:dyDescent="0.25">
      <c r="A256" s="32" t="s">
        <v>1163</v>
      </c>
      <c r="B256" t="s">
        <v>54</v>
      </c>
      <c r="C256" t="s">
        <v>776</v>
      </c>
      <c r="D256"/>
    </row>
    <row r="257" spans="1:4" x14ac:dyDescent="0.25">
      <c r="A257" s="32" t="s">
        <v>1163</v>
      </c>
      <c r="B257" t="s">
        <v>15</v>
      </c>
      <c r="C257" t="s">
        <v>777</v>
      </c>
      <c r="D257"/>
    </row>
    <row r="258" spans="1:4" x14ac:dyDescent="0.25">
      <c r="A258" s="32" t="s">
        <v>1163</v>
      </c>
      <c r="B258" t="s">
        <v>1198</v>
      </c>
      <c r="C258" t="s">
        <v>1199</v>
      </c>
      <c r="D258"/>
    </row>
    <row r="259" spans="1:4" x14ac:dyDescent="0.25">
      <c r="A259" s="32" t="s">
        <v>1163</v>
      </c>
      <c r="B259" t="s">
        <v>1200</v>
      </c>
      <c r="C259" t="s">
        <v>1201</v>
      </c>
      <c r="D259"/>
    </row>
    <row r="260" spans="1:4" x14ac:dyDescent="0.25">
      <c r="A260" s="32" t="s">
        <v>1163</v>
      </c>
      <c r="B260" t="s">
        <v>1202</v>
      </c>
      <c r="C260" t="s">
        <v>1203</v>
      </c>
      <c r="D260"/>
    </row>
    <row r="261" spans="1:4" x14ac:dyDescent="0.25">
      <c r="A261" s="32" t="s">
        <v>1163</v>
      </c>
      <c r="B261" t="s">
        <v>551</v>
      </c>
      <c r="C261" t="s">
        <v>778</v>
      </c>
      <c r="D261"/>
    </row>
    <row r="262" spans="1:4" x14ac:dyDescent="0.25">
      <c r="A262" s="32" t="s">
        <v>1163</v>
      </c>
      <c r="B262" t="s">
        <v>302</v>
      </c>
      <c r="C262" t="s">
        <v>779</v>
      </c>
      <c r="D262"/>
    </row>
    <row r="263" spans="1:4" x14ac:dyDescent="0.25">
      <c r="A263" s="32" t="s">
        <v>1163</v>
      </c>
      <c r="B263" t="s">
        <v>303</v>
      </c>
      <c r="C263" t="s">
        <v>780</v>
      </c>
      <c r="D263"/>
    </row>
    <row r="264" spans="1:4" x14ac:dyDescent="0.25">
      <c r="A264" s="32" t="s">
        <v>1163</v>
      </c>
      <c r="B264" t="s">
        <v>304</v>
      </c>
      <c r="C264" t="s">
        <v>781</v>
      </c>
      <c r="D264"/>
    </row>
    <row r="265" spans="1:4" x14ac:dyDescent="0.25">
      <c r="A265" s="32" t="s">
        <v>1163</v>
      </c>
      <c r="B265" t="s">
        <v>306</v>
      </c>
      <c r="C265" t="s">
        <v>782</v>
      </c>
      <c r="D265"/>
    </row>
    <row r="266" spans="1:4" x14ac:dyDescent="0.25">
      <c r="A266" s="32" t="s">
        <v>1163</v>
      </c>
      <c r="B266" t="s">
        <v>307</v>
      </c>
      <c r="C266" t="s">
        <v>783</v>
      </c>
      <c r="D266"/>
    </row>
    <row r="267" spans="1:4" x14ac:dyDescent="0.25">
      <c r="A267" s="32" t="s">
        <v>1163</v>
      </c>
      <c r="B267" t="s">
        <v>308</v>
      </c>
      <c r="C267" t="s">
        <v>784</v>
      </c>
      <c r="D267"/>
    </row>
    <row r="268" spans="1:4" x14ac:dyDescent="0.25">
      <c r="A268" s="32" t="s">
        <v>1163</v>
      </c>
      <c r="B268" t="s">
        <v>1204</v>
      </c>
      <c r="C268" t="s">
        <v>1205</v>
      </c>
      <c r="D268"/>
    </row>
    <row r="269" spans="1:4" x14ac:dyDescent="0.25">
      <c r="A269" s="32" t="s">
        <v>1163</v>
      </c>
      <c r="B269" t="s">
        <v>1206</v>
      </c>
      <c r="C269" t="s">
        <v>1207</v>
      </c>
      <c r="D269"/>
    </row>
    <row r="270" spans="1:4" x14ac:dyDescent="0.25">
      <c r="A270" s="32" t="s">
        <v>1163</v>
      </c>
      <c r="B270" t="s">
        <v>309</v>
      </c>
      <c r="C270" t="s">
        <v>785</v>
      </c>
      <c r="D270"/>
    </row>
    <row r="271" spans="1:4" x14ac:dyDescent="0.25">
      <c r="A271" s="32" t="s">
        <v>1163</v>
      </c>
      <c r="B271" t="s">
        <v>310</v>
      </c>
      <c r="C271" t="s">
        <v>786</v>
      </c>
      <c r="D271"/>
    </row>
    <row r="272" spans="1:4" x14ac:dyDescent="0.25">
      <c r="A272" s="32" t="s">
        <v>1163</v>
      </c>
      <c r="B272" t="s">
        <v>311</v>
      </c>
      <c r="C272" t="s">
        <v>787</v>
      </c>
      <c r="D272"/>
    </row>
    <row r="273" spans="1:4" x14ac:dyDescent="0.25">
      <c r="A273" s="32" t="s">
        <v>1163</v>
      </c>
      <c r="B273" t="s">
        <v>1208</v>
      </c>
      <c r="C273" t="s">
        <v>1209</v>
      </c>
      <c r="D273"/>
    </row>
    <row r="274" spans="1:4" x14ac:dyDescent="0.25">
      <c r="A274" s="32" t="s">
        <v>1163</v>
      </c>
      <c r="B274" t="s">
        <v>312</v>
      </c>
      <c r="C274" t="s">
        <v>788</v>
      </c>
      <c r="D274"/>
    </row>
    <row r="275" spans="1:4" x14ac:dyDescent="0.25">
      <c r="A275" s="32" t="s">
        <v>1163</v>
      </c>
      <c r="B275" t="s">
        <v>313</v>
      </c>
      <c r="C275" t="s">
        <v>789</v>
      </c>
      <c r="D275"/>
    </row>
    <row r="276" spans="1:4" x14ac:dyDescent="0.25">
      <c r="A276" s="32" t="s">
        <v>1163</v>
      </c>
      <c r="B276" t="s">
        <v>314</v>
      </c>
      <c r="C276" t="s">
        <v>790</v>
      </c>
      <c r="D276"/>
    </row>
    <row r="277" spans="1:4" x14ac:dyDescent="0.25">
      <c r="A277" s="32" t="s">
        <v>1163</v>
      </c>
      <c r="B277" t="s">
        <v>315</v>
      </c>
      <c r="C277" t="s">
        <v>791</v>
      </c>
      <c r="D277"/>
    </row>
    <row r="278" spans="1:4" x14ac:dyDescent="0.25">
      <c r="A278" s="32" t="s">
        <v>1163</v>
      </c>
      <c r="B278" t="s">
        <v>316</v>
      </c>
      <c r="C278" t="s">
        <v>792</v>
      </c>
      <c r="D278"/>
    </row>
    <row r="279" spans="1:4" x14ac:dyDescent="0.25">
      <c r="A279" s="32" t="s">
        <v>1163</v>
      </c>
      <c r="B279" t="s">
        <v>317</v>
      </c>
      <c r="C279" t="s">
        <v>793</v>
      </c>
      <c r="D279"/>
    </row>
    <row r="280" spans="1:4" x14ac:dyDescent="0.25">
      <c r="A280" s="32" t="s">
        <v>1163</v>
      </c>
      <c r="B280" t="s">
        <v>318</v>
      </c>
      <c r="C280" t="s">
        <v>794</v>
      </c>
      <c r="D280"/>
    </row>
    <row r="281" spans="1:4" x14ac:dyDescent="0.25">
      <c r="A281" s="32" t="s">
        <v>1163</v>
      </c>
      <c r="B281" t="s">
        <v>319</v>
      </c>
      <c r="C281" t="s">
        <v>795</v>
      </c>
      <c r="D281"/>
    </row>
    <row r="282" spans="1:4" x14ac:dyDescent="0.25">
      <c r="A282" s="32" t="s">
        <v>1163</v>
      </c>
      <c r="B282" t="s">
        <v>320</v>
      </c>
      <c r="C282" t="s">
        <v>796</v>
      </c>
      <c r="D282"/>
    </row>
    <row r="283" spans="1:4" x14ac:dyDescent="0.25">
      <c r="A283" s="32" t="s">
        <v>1163</v>
      </c>
      <c r="B283" t="s">
        <v>321</v>
      </c>
      <c r="C283" t="s">
        <v>797</v>
      </c>
      <c r="D283"/>
    </row>
    <row r="284" spans="1:4" x14ac:dyDescent="0.25">
      <c r="A284" s="32" t="s">
        <v>1163</v>
      </c>
      <c r="B284" t="s">
        <v>322</v>
      </c>
      <c r="C284" t="s">
        <v>798</v>
      </c>
      <c r="D284"/>
    </row>
    <row r="285" spans="1:4" x14ac:dyDescent="0.25">
      <c r="A285" s="32" t="s">
        <v>1163</v>
      </c>
      <c r="B285" t="s">
        <v>323</v>
      </c>
      <c r="C285" t="s">
        <v>799</v>
      </c>
      <c r="D285"/>
    </row>
    <row r="286" spans="1:4" x14ac:dyDescent="0.25">
      <c r="A286" s="32" t="s">
        <v>1163</v>
      </c>
      <c r="B286" t="s">
        <v>324</v>
      </c>
      <c r="C286" t="s">
        <v>800</v>
      </c>
      <c r="D286"/>
    </row>
    <row r="287" spans="1:4" x14ac:dyDescent="0.25">
      <c r="A287" s="32" t="s">
        <v>1163</v>
      </c>
      <c r="B287" t="s">
        <v>325</v>
      </c>
      <c r="C287" t="s">
        <v>801</v>
      </c>
      <c r="D287"/>
    </row>
    <row r="288" spans="1:4" x14ac:dyDescent="0.25">
      <c r="A288" s="32" t="s">
        <v>1163</v>
      </c>
      <c r="B288" t="s">
        <v>326</v>
      </c>
      <c r="C288" t="s">
        <v>802</v>
      </c>
      <c r="D288"/>
    </row>
    <row r="289" spans="1:4" x14ac:dyDescent="0.25">
      <c r="A289" s="32" t="s">
        <v>1163</v>
      </c>
      <c r="B289" t="s">
        <v>327</v>
      </c>
      <c r="C289" t="s">
        <v>803</v>
      </c>
      <c r="D289"/>
    </row>
    <row r="290" spans="1:4" x14ac:dyDescent="0.25">
      <c r="A290" s="32" t="s">
        <v>1163</v>
      </c>
      <c r="B290" t="s">
        <v>1210</v>
      </c>
      <c r="C290" t="s">
        <v>1211</v>
      </c>
      <c r="D290"/>
    </row>
    <row r="291" spans="1:4" x14ac:dyDescent="0.25">
      <c r="A291" s="32" t="s">
        <v>1163</v>
      </c>
      <c r="B291" t="s">
        <v>16</v>
      </c>
      <c r="C291" t="s">
        <v>804</v>
      </c>
      <c r="D291"/>
    </row>
    <row r="292" spans="1:4" x14ac:dyDescent="0.25">
      <c r="A292" s="32" t="s">
        <v>1163</v>
      </c>
      <c r="B292" t="s">
        <v>288</v>
      </c>
      <c r="C292" t="s">
        <v>805</v>
      </c>
      <c r="D292"/>
    </row>
    <row r="293" spans="1:4" x14ac:dyDescent="0.25">
      <c r="A293" s="32" t="s">
        <v>1163</v>
      </c>
      <c r="B293" t="s">
        <v>1212</v>
      </c>
      <c r="C293" t="s">
        <v>1213</v>
      </c>
      <c r="D293"/>
    </row>
    <row r="294" spans="1:4" x14ac:dyDescent="0.25">
      <c r="A294" s="32" t="s">
        <v>1163</v>
      </c>
      <c r="B294" t="s">
        <v>328</v>
      </c>
      <c r="C294" t="s">
        <v>806</v>
      </c>
      <c r="D294"/>
    </row>
    <row r="295" spans="1:4" x14ac:dyDescent="0.25">
      <c r="A295" s="32" t="s">
        <v>1163</v>
      </c>
      <c r="B295" t="s">
        <v>329</v>
      </c>
      <c r="C295" t="s">
        <v>807</v>
      </c>
      <c r="D295"/>
    </row>
    <row r="296" spans="1:4" x14ac:dyDescent="0.25">
      <c r="A296" s="32" t="s">
        <v>1163</v>
      </c>
      <c r="B296" t="s">
        <v>330</v>
      </c>
      <c r="C296" t="s">
        <v>808</v>
      </c>
      <c r="D296"/>
    </row>
    <row r="297" spans="1:4" x14ac:dyDescent="0.25">
      <c r="A297" s="32" t="s">
        <v>1163</v>
      </c>
      <c r="B297" t="s">
        <v>331</v>
      </c>
      <c r="C297" t="s">
        <v>809</v>
      </c>
      <c r="D297"/>
    </row>
    <row r="298" spans="1:4" x14ac:dyDescent="0.25">
      <c r="A298" s="32" t="s">
        <v>1163</v>
      </c>
      <c r="B298" t="s">
        <v>332</v>
      </c>
      <c r="C298" t="s">
        <v>810</v>
      </c>
      <c r="D298"/>
    </row>
    <row r="299" spans="1:4" x14ac:dyDescent="0.25">
      <c r="A299" s="32" t="s">
        <v>1163</v>
      </c>
      <c r="B299" t="s">
        <v>333</v>
      </c>
      <c r="C299" t="s">
        <v>811</v>
      </c>
      <c r="D299"/>
    </row>
    <row r="300" spans="1:4" x14ac:dyDescent="0.25">
      <c r="A300" s="32" t="s">
        <v>1163</v>
      </c>
      <c r="B300" t="s">
        <v>334</v>
      </c>
      <c r="C300" t="s">
        <v>812</v>
      </c>
      <c r="D300"/>
    </row>
    <row r="301" spans="1:4" x14ac:dyDescent="0.25">
      <c r="A301" s="32" t="s">
        <v>1163</v>
      </c>
      <c r="B301" t="s">
        <v>335</v>
      </c>
      <c r="C301" t="s">
        <v>813</v>
      </c>
      <c r="D301"/>
    </row>
    <row r="302" spans="1:4" x14ac:dyDescent="0.25">
      <c r="A302" s="32" t="s">
        <v>1163</v>
      </c>
      <c r="B302" t="s">
        <v>336</v>
      </c>
      <c r="C302" t="s">
        <v>814</v>
      </c>
      <c r="D302"/>
    </row>
    <row r="303" spans="1:4" x14ac:dyDescent="0.25">
      <c r="A303" s="32" t="s">
        <v>1163</v>
      </c>
      <c r="B303" t="s">
        <v>337</v>
      </c>
      <c r="C303" t="s">
        <v>815</v>
      </c>
      <c r="D303"/>
    </row>
    <row r="304" spans="1:4" x14ac:dyDescent="0.25">
      <c r="A304" s="32" t="s">
        <v>1163</v>
      </c>
      <c r="B304" t="s">
        <v>338</v>
      </c>
      <c r="C304" t="s">
        <v>816</v>
      </c>
      <c r="D304"/>
    </row>
    <row r="305" spans="1:4" x14ac:dyDescent="0.25">
      <c r="A305" s="32" t="s">
        <v>1163</v>
      </c>
      <c r="B305" t="s">
        <v>339</v>
      </c>
      <c r="C305" t="s">
        <v>817</v>
      </c>
      <c r="D305"/>
    </row>
    <row r="306" spans="1:4" x14ac:dyDescent="0.25">
      <c r="A306" s="32" t="s">
        <v>1163</v>
      </c>
      <c r="B306" t="s">
        <v>340</v>
      </c>
      <c r="C306" t="s">
        <v>818</v>
      </c>
      <c r="D306"/>
    </row>
    <row r="307" spans="1:4" x14ac:dyDescent="0.25">
      <c r="A307" s="32" t="s">
        <v>1163</v>
      </c>
      <c r="B307" t="s">
        <v>1214</v>
      </c>
      <c r="C307" t="s">
        <v>1215</v>
      </c>
      <c r="D307"/>
    </row>
    <row r="308" spans="1:4" x14ac:dyDescent="0.25">
      <c r="A308" s="32" t="s">
        <v>1163</v>
      </c>
      <c r="B308" t="s">
        <v>341</v>
      </c>
      <c r="C308" t="s">
        <v>819</v>
      </c>
      <c r="D308"/>
    </row>
    <row r="309" spans="1:4" x14ac:dyDescent="0.25">
      <c r="A309" s="32" t="s">
        <v>1163</v>
      </c>
      <c r="B309" t="s">
        <v>552</v>
      </c>
      <c r="C309" t="s">
        <v>820</v>
      </c>
      <c r="D309"/>
    </row>
    <row r="310" spans="1:4" x14ac:dyDescent="0.25">
      <c r="A310" s="32" t="s">
        <v>1163</v>
      </c>
      <c r="B310" t="s">
        <v>342</v>
      </c>
      <c r="C310" t="s">
        <v>821</v>
      </c>
      <c r="D310"/>
    </row>
    <row r="311" spans="1:4" x14ac:dyDescent="0.25">
      <c r="A311" s="32" t="s">
        <v>1163</v>
      </c>
      <c r="B311" t="s">
        <v>343</v>
      </c>
      <c r="C311" t="s">
        <v>822</v>
      </c>
      <c r="D311"/>
    </row>
    <row r="312" spans="1:4" x14ac:dyDescent="0.25">
      <c r="A312" s="32" t="s">
        <v>1163</v>
      </c>
      <c r="B312" t="s">
        <v>344</v>
      </c>
      <c r="C312" t="s">
        <v>823</v>
      </c>
      <c r="D312"/>
    </row>
    <row r="313" spans="1:4" x14ac:dyDescent="0.25">
      <c r="A313" s="32" t="s">
        <v>1163</v>
      </c>
      <c r="B313" t="s">
        <v>1216</v>
      </c>
      <c r="C313" t="s">
        <v>1217</v>
      </c>
      <c r="D313"/>
    </row>
    <row r="314" spans="1:4" x14ac:dyDescent="0.25">
      <c r="A314" s="32" t="s">
        <v>1163</v>
      </c>
      <c r="B314" t="s">
        <v>345</v>
      </c>
      <c r="C314" t="s">
        <v>824</v>
      </c>
      <c r="D314"/>
    </row>
    <row r="315" spans="1:4" x14ac:dyDescent="0.25">
      <c r="A315" s="32" t="s">
        <v>1163</v>
      </c>
      <c r="B315" t="s">
        <v>287</v>
      </c>
      <c r="C315" t="s">
        <v>825</v>
      </c>
      <c r="D315"/>
    </row>
    <row r="316" spans="1:4" x14ac:dyDescent="0.25">
      <c r="A316" s="32" t="s">
        <v>1163</v>
      </c>
      <c r="B316" t="s">
        <v>1218</v>
      </c>
      <c r="C316" t="s">
        <v>1219</v>
      </c>
      <c r="D316"/>
    </row>
    <row r="317" spans="1:4" x14ac:dyDescent="0.25">
      <c r="A317" s="32" t="s">
        <v>1163</v>
      </c>
      <c r="B317" t="s">
        <v>346</v>
      </c>
      <c r="C317" t="s">
        <v>826</v>
      </c>
      <c r="D317"/>
    </row>
    <row r="318" spans="1:4" x14ac:dyDescent="0.25">
      <c r="A318" s="32" t="s">
        <v>1163</v>
      </c>
      <c r="B318" t="s">
        <v>347</v>
      </c>
      <c r="C318" t="s">
        <v>827</v>
      </c>
      <c r="D318"/>
    </row>
    <row r="319" spans="1:4" x14ac:dyDescent="0.25">
      <c r="A319" s="32" t="s">
        <v>1163</v>
      </c>
      <c r="B319" t="s">
        <v>348</v>
      </c>
      <c r="C319" t="s">
        <v>828</v>
      </c>
      <c r="D319"/>
    </row>
    <row r="320" spans="1:4" x14ac:dyDescent="0.25">
      <c r="A320" s="32" t="s">
        <v>1163</v>
      </c>
      <c r="B320" t="s">
        <v>829</v>
      </c>
      <c r="C320" t="s">
        <v>830</v>
      </c>
      <c r="D320"/>
    </row>
    <row r="321" spans="1:4" x14ac:dyDescent="0.25">
      <c r="A321" s="32" t="s">
        <v>1163</v>
      </c>
      <c r="B321" t="s">
        <v>831</v>
      </c>
      <c r="C321" t="s">
        <v>832</v>
      </c>
      <c r="D321"/>
    </row>
    <row r="322" spans="1:4" x14ac:dyDescent="0.25">
      <c r="A322" s="32" t="s">
        <v>1163</v>
      </c>
      <c r="B322" t="s">
        <v>1220</v>
      </c>
      <c r="C322" t="s">
        <v>1221</v>
      </c>
      <c r="D322"/>
    </row>
    <row r="323" spans="1:4" x14ac:dyDescent="0.25">
      <c r="A323" s="32" t="s">
        <v>1163</v>
      </c>
      <c r="B323" t="s">
        <v>1222</v>
      </c>
      <c r="C323" t="s">
        <v>1223</v>
      </c>
      <c r="D323"/>
    </row>
    <row r="324" spans="1:4" x14ac:dyDescent="0.25">
      <c r="A324" s="32" t="s">
        <v>1163</v>
      </c>
      <c r="B324" t="s">
        <v>349</v>
      </c>
      <c r="C324" t="s">
        <v>833</v>
      </c>
      <c r="D324"/>
    </row>
    <row r="325" spans="1:4" x14ac:dyDescent="0.25">
      <c r="A325" s="32" t="s">
        <v>1163</v>
      </c>
      <c r="B325" t="s">
        <v>1224</v>
      </c>
      <c r="C325" t="s">
        <v>1225</v>
      </c>
      <c r="D325"/>
    </row>
    <row r="326" spans="1:4" x14ac:dyDescent="0.25">
      <c r="A326" s="32" t="s">
        <v>1163</v>
      </c>
      <c r="B326" t="s">
        <v>350</v>
      </c>
      <c r="C326" t="s">
        <v>834</v>
      </c>
      <c r="D326"/>
    </row>
    <row r="327" spans="1:4" x14ac:dyDescent="0.25">
      <c r="A327" s="32" t="s">
        <v>1163</v>
      </c>
      <c r="B327" t="s">
        <v>351</v>
      </c>
      <c r="C327" t="s">
        <v>835</v>
      </c>
      <c r="D327"/>
    </row>
    <row r="328" spans="1:4" x14ac:dyDescent="0.25">
      <c r="A328" s="32" t="s">
        <v>1163</v>
      </c>
      <c r="B328" t="s">
        <v>553</v>
      </c>
      <c r="C328" t="s">
        <v>836</v>
      </c>
      <c r="D328"/>
    </row>
    <row r="329" spans="1:4" x14ac:dyDescent="0.25">
      <c r="A329" s="32" t="s">
        <v>1163</v>
      </c>
      <c r="B329" t="s">
        <v>352</v>
      </c>
      <c r="C329" t="s">
        <v>837</v>
      </c>
      <c r="D329"/>
    </row>
    <row r="330" spans="1:4" x14ac:dyDescent="0.25">
      <c r="A330" s="32" t="s">
        <v>1163</v>
      </c>
      <c r="B330" t="s">
        <v>353</v>
      </c>
      <c r="C330" t="s">
        <v>838</v>
      </c>
      <c r="D330"/>
    </row>
    <row r="331" spans="1:4" x14ac:dyDescent="0.25">
      <c r="A331" s="32" t="s">
        <v>1163</v>
      </c>
      <c r="B331" t="s">
        <v>354</v>
      </c>
      <c r="C331" t="s">
        <v>839</v>
      </c>
      <c r="D331"/>
    </row>
    <row r="332" spans="1:4" x14ac:dyDescent="0.25">
      <c r="A332" s="32" t="s">
        <v>1163</v>
      </c>
      <c r="B332" t="s">
        <v>17</v>
      </c>
      <c r="C332" t="s">
        <v>840</v>
      </c>
      <c r="D332"/>
    </row>
    <row r="333" spans="1:4" x14ac:dyDescent="0.25">
      <c r="A333" s="32" t="s">
        <v>1163</v>
      </c>
      <c r="B333" t="s">
        <v>286</v>
      </c>
      <c r="C333" t="s">
        <v>841</v>
      </c>
      <c r="D333"/>
    </row>
    <row r="334" spans="1:4" x14ac:dyDescent="0.25">
      <c r="A334" s="32" t="s">
        <v>1163</v>
      </c>
      <c r="B334" t="s">
        <v>285</v>
      </c>
      <c r="C334" t="s">
        <v>842</v>
      </c>
      <c r="D334"/>
    </row>
    <row r="335" spans="1:4" x14ac:dyDescent="0.25">
      <c r="A335" s="32" t="s">
        <v>1163</v>
      </c>
      <c r="B335" t="s">
        <v>1226</v>
      </c>
      <c r="C335" t="s">
        <v>1227</v>
      </c>
      <c r="D335"/>
    </row>
    <row r="336" spans="1:4" x14ac:dyDescent="0.25">
      <c r="A336" s="32" t="s">
        <v>1163</v>
      </c>
      <c r="B336" t="s">
        <v>1228</v>
      </c>
      <c r="C336" t="s">
        <v>1229</v>
      </c>
      <c r="D336"/>
    </row>
    <row r="337" spans="1:4" x14ac:dyDescent="0.25">
      <c r="A337" s="32" t="s">
        <v>1163</v>
      </c>
      <c r="B337" t="s">
        <v>355</v>
      </c>
      <c r="C337" t="s">
        <v>843</v>
      </c>
      <c r="D337"/>
    </row>
    <row r="338" spans="1:4" x14ac:dyDescent="0.25">
      <c r="A338" s="32" t="s">
        <v>1163</v>
      </c>
      <c r="B338" t="s">
        <v>356</v>
      </c>
      <c r="C338" t="s">
        <v>844</v>
      </c>
      <c r="D338"/>
    </row>
    <row r="339" spans="1:4" x14ac:dyDescent="0.25">
      <c r="A339" s="32" t="s">
        <v>1163</v>
      </c>
      <c r="B339" t="s">
        <v>357</v>
      </c>
      <c r="C339" t="s">
        <v>845</v>
      </c>
      <c r="D339"/>
    </row>
    <row r="340" spans="1:4" x14ac:dyDescent="0.25">
      <c r="A340" s="32" t="s">
        <v>1163</v>
      </c>
      <c r="B340" t="s">
        <v>358</v>
      </c>
      <c r="C340" t="s">
        <v>846</v>
      </c>
      <c r="D340"/>
    </row>
    <row r="341" spans="1:4" x14ac:dyDescent="0.25">
      <c r="A341" s="32" t="s">
        <v>1163</v>
      </c>
      <c r="B341" t="s">
        <v>359</v>
      </c>
      <c r="C341" t="s">
        <v>847</v>
      </c>
      <c r="D341"/>
    </row>
    <row r="342" spans="1:4" x14ac:dyDescent="0.25">
      <c r="A342" s="32" t="s">
        <v>1163</v>
      </c>
      <c r="B342" t="s">
        <v>360</v>
      </c>
      <c r="C342" t="s">
        <v>848</v>
      </c>
      <c r="D342"/>
    </row>
    <row r="343" spans="1:4" x14ac:dyDescent="0.25">
      <c r="A343" s="32" t="s">
        <v>1163</v>
      </c>
      <c r="B343" t="s">
        <v>18</v>
      </c>
      <c r="C343" t="s">
        <v>849</v>
      </c>
      <c r="D343"/>
    </row>
    <row r="344" spans="1:4" x14ac:dyDescent="0.25">
      <c r="A344" s="32" t="s">
        <v>1163</v>
      </c>
      <c r="B344" t="s">
        <v>361</v>
      </c>
      <c r="C344" t="s">
        <v>850</v>
      </c>
      <c r="D344"/>
    </row>
    <row r="345" spans="1:4" x14ac:dyDescent="0.25">
      <c r="A345" s="32" t="s">
        <v>1163</v>
      </c>
      <c r="B345" t="s">
        <v>362</v>
      </c>
      <c r="C345" t="s">
        <v>851</v>
      </c>
      <c r="D345"/>
    </row>
    <row r="346" spans="1:4" x14ac:dyDescent="0.25">
      <c r="A346" s="32" t="s">
        <v>1163</v>
      </c>
      <c r="B346" t="s">
        <v>363</v>
      </c>
      <c r="C346" t="s">
        <v>852</v>
      </c>
      <c r="D346"/>
    </row>
    <row r="347" spans="1:4" x14ac:dyDescent="0.25">
      <c r="A347" s="32" t="s">
        <v>1163</v>
      </c>
      <c r="B347" t="s">
        <v>364</v>
      </c>
      <c r="C347" t="s">
        <v>853</v>
      </c>
      <c r="D347"/>
    </row>
    <row r="348" spans="1:4" x14ac:dyDescent="0.25">
      <c r="A348" s="32" t="s">
        <v>1163</v>
      </c>
      <c r="B348" t="s">
        <v>365</v>
      </c>
      <c r="C348" t="s">
        <v>854</v>
      </c>
      <c r="D348"/>
    </row>
    <row r="349" spans="1:4" x14ac:dyDescent="0.25">
      <c r="A349" s="32" t="s">
        <v>1163</v>
      </c>
      <c r="B349" t="s">
        <v>366</v>
      </c>
      <c r="C349" t="s">
        <v>855</v>
      </c>
      <c r="D349"/>
    </row>
    <row r="350" spans="1:4" x14ac:dyDescent="0.25">
      <c r="A350" s="32" t="s">
        <v>1163</v>
      </c>
      <c r="B350" t="s">
        <v>367</v>
      </c>
      <c r="C350" t="s">
        <v>856</v>
      </c>
      <c r="D350"/>
    </row>
    <row r="351" spans="1:4" x14ac:dyDescent="0.25">
      <c r="A351" s="32" t="s">
        <v>1163</v>
      </c>
      <c r="B351" t="s">
        <v>368</v>
      </c>
      <c r="C351" t="s">
        <v>857</v>
      </c>
      <c r="D351"/>
    </row>
    <row r="352" spans="1:4" x14ac:dyDescent="0.25">
      <c r="A352" s="32" t="s">
        <v>1163</v>
      </c>
      <c r="B352" t="s">
        <v>369</v>
      </c>
      <c r="C352" t="s">
        <v>858</v>
      </c>
      <c r="D352"/>
    </row>
    <row r="353" spans="1:4" x14ac:dyDescent="0.25">
      <c r="A353" s="32" t="s">
        <v>1163</v>
      </c>
      <c r="B353" t="s">
        <v>370</v>
      </c>
      <c r="C353" t="s">
        <v>859</v>
      </c>
      <c r="D353"/>
    </row>
    <row r="354" spans="1:4" x14ac:dyDescent="0.25">
      <c r="A354" s="32" t="s">
        <v>1163</v>
      </c>
      <c r="B354" t="s">
        <v>371</v>
      </c>
      <c r="C354" t="s">
        <v>860</v>
      </c>
      <c r="D354"/>
    </row>
    <row r="355" spans="1:4" x14ac:dyDescent="0.25">
      <c r="A355" s="32" t="s">
        <v>1163</v>
      </c>
      <c r="B355" t="s">
        <v>1230</v>
      </c>
      <c r="C355" t="s">
        <v>1231</v>
      </c>
      <c r="D355"/>
    </row>
    <row r="356" spans="1:4" x14ac:dyDescent="0.25">
      <c r="A356" s="32" t="s">
        <v>1163</v>
      </c>
      <c r="B356" t="s">
        <v>1232</v>
      </c>
      <c r="C356" t="s">
        <v>1233</v>
      </c>
      <c r="D356"/>
    </row>
    <row r="357" spans="1:4" x14ac:dyDescent="0.25">
      <c r="A357" s="32" t="s">
        <v>1163</v>
      </c>
      <c r="B357" t="s">
        <v>1234</v>
      </c>
      <c r="C357" t="s">
        <v>1235</v>
      </c>
      <c r="D357"/>
    </row>
    <row r="358" spans="1:4" x14ac:dyDescent="0.25">
      <c r="A358" s="32" t="s">
        <v>1163</v>
      </c>
      <c r="B358" t="s">
        <v>372</v>
      </c>
      <c r="C358" t="s">
        <v>861</v>
      </c>
      <c r="D358"/>
    </row>
    <row r="359" spans="1:4" x14ac:dyDescent="0.25">
      <c r="A359" s="32" t="s">
        <v>1163</v>
      </c>
      <c r="B359" t="s">
        <v>373</v>
      </c>
      <c r="C359" t="s">
        <v>862</v>
      </c>
      <c r="D359"/>
    </row>
    <row r="360" spans="1:4" x14ac:dyDescent="0.25">
      <c r="A360" s="32" t="s">
        <v>1163</v>
      </c>
      <c r="B360" t="s">
        <v>1236</v>
      </c>
      <c r="C360" t="s">
        <v>1237</v>
      </c>
      <c r="D360"/>
    </row>
    <row r="361" spans="1:4" x14ac:dyDescent="0.25">
      <c r="A361" s="32" t="s">
        <v>1163</v>
      </c>
      <c r="B361" t="s">
        <v>374</v>
      </c>
      <c r="C361" t="s">
        <v>863</v>
      </c>
      <c r="D361"/>
    </row>
    <row r="362" spans="1:4" x14ac:dyDescent="0.25">
      <c r="A362" s="32" t="s">
        <v>1163</v>
      </c>
      <c r="B362" t="s">
        <v>375</v>
      </c>
      <c r="C362" t="s">
        <v>864</v>
      </c>
      <c r="D362"/>
    </row>
    <row r="363" spans="1:4" x14ac:dyDescent="0.25">
      <c r="A363" s="32" t="s">
        <v>1163</v>
      </c>
      <c r="B363" t="s">
        <v>376</v>
      </c>
      <c r="C363" t="s">
        <v>865</v>
      </c>
      <c r="D363"/>
    </row>
    <row r="364" spans="1:4" x14ac:dyDescent="0.25">
      <c r="A364" s="32" t="s">
        <v>1163</v>
      </c>
      <c r="B364" t="s">
        <v>377</v>
      </c>
      <c r="C364" t="s">
        <v>866</v>
      </c>
      <c r="D364"/>
    </row>
    <row r="365" spans="1:4" x14ac:dyDescent="0.25">
      <c r="A365" s="32" t="s">
        <v>1163</v>
      </c>
      <c r="B365" t="s">
        <v>378</v>
      </c>
      <c r="C365" t="s">
        <v>867</v>
      </c>
      <c r="D365"/>
    </row>
    <row r="366" spans="1:4" x14ac:dyDescent="0.25">
      <c r="A366" s="32" t="s">
        <v>1163</v>
      </c>
      <c r="B366" t="s">
        <v>379</v>
      </c>
      <c r="C366" t="s">
        <v>868</v>
      </c>
      <c r="D366"/>
    </row>
    <row r="367" spans="1:4" x14ac:dyDescent="0.25">
      <c r="A367" s="32" t="s">
        <v>1163</v>
      </c>
      <c r="B367" t="s">
        <v>380</v>
      </c>
      <c r="C367" t="s">
        <v>869</v>
      </c>
      <c r="D367"/>
    </row>
    <row r="368" spans="1:4" x14ac:dyDescent="0.25">
      <c r="A368" s="32" t="s">
        <v>1163</v>
      </c>
      <c r="B368" t="s">
        <v>381</v>
      </c>
      <c r="C368" t="s">
        <v>870</v>
      </c>
      <c r="D368"/>
    </row>
    <row r="369" spans="1:4" x14ac:dyDescent="0.25">
      <c r="A369" s="32" t="s">
        <v>1163</v>
      </c>
      <c r="B369" t="s">
        <v>382</v>
      </c>
      <c r="C369" t="s">
        <v>871</v>
      </c>
      <c r="D369"/>
    </row>
    <row r="370" spans="1:4" x14ac:dyDescent="0.25">
      <c r="A370" s="32" t="s">
        <v>1163</v>
      </c>
      <c r="B370" t="s">
        <v>383</v>
      </c>
      <c r="C370" t="s">
        <v>872</v>
      </c>
      <c r="D370"/>
    </row>
    <row r="371" spans="1:4" x14ac:dyDescent="0.25">
      <c r="A371" s="32" t="s">
        <v>1163</v>
      </c>
      <c r="B371" t="s">
        <v>384</v>
      </c>
      <c r="C371" t="s">
        <v>873</v>
      </c>
      <c r="D371"/>
    </row>
    <row r="372" spans="1:4" x14ac:dyDescent="0.25">
      <c r="A372" s="32" t="s">
        <v>1163</v>
      </c>
      <c r="B372" t="s">
        <v>385</v>
      </c>
      <c r="C372" t="s">
        <v>874</v>
      </c>
      <c r="D372"/>
    </row>
    <row r="373" spans="1:4" x14ac:dyDescent="0.25">
      <c r="A373" s="32" t="s">
        <v>1163</v>
      </c>
      <c r="B373" t="s">
        <v>386</v>
      </c>
      <c r="C373" t="s">
        <v>875</v>
      </c>
      <c r="D373"/>
    </row>
    <row r="374" spans="1:4" x14ac:dyDescent="0.25">
      <c r="A374" s="32" t="s">
        <v>1163</v>
      </c>
      <c r="B374" t="s">
        <v>55</v>
      </c>
      <c r="C374" t="s">
        <v>876</v>
      </c>
      <c r="D374"/>
    </row>
    <row r="375" spans="1:4" x14ac:dyDescent="0.25">
      <c r="A375" s="32" t="s">
        <v>1163</v>
      </c>
      <c r="B375" t="s">
        <v>387</v>
      </c>
      <c r="C375" t="s">
        <v>877</v>
      </c>
      <c r="D375"/>
    </row>
    <row r="376" spans="1:4" x14ac:dyDescent="0.25">
      <c r="A376" s="32" t="s">
        <v>1163</v>
      </c>
      <c r="B376" t="s">
        <v>388</v>
      </c>
      <c r="C376" t="s">
        <v>878</v>
      </c>
      <c r="D376"/>
    </row>
    <row r="377" spans="1:4" x14ac:dyDescent="0.25">
      <c r="A377" s="32" t="s">
        <v>1163</v>
      </c>
      <c r="B377" t="s">
        <v>389</v>
      </c>
      <c r="C377" t="s">
        <v>879</v>
      </c>
      <c r="D377"/>
    </row>
    <row r="378" spans="1:4" x14ac:dyDescent="0.25">
      <c r="A378" s="32" t="s">
        <v>1163</v>
      </c>
      <c r="B378" t="s">
        <v>390</v>
      </c>
      <c r="C378" t="s">
        <v>880</v>
      </c>
      <c r="D378"/>
    </row>
    <row r="379" spans="1:4" x14ac:dyDescent="0.25">
      <c r="A379" s="32" t="s">
        <v>1163</v>
      </c>
      <c r="B379" t="s">
        <v>391</v>
      </c>
      <c r="C379" t="s">
        <v>881</v>
      </c>
      <c r="D379"/>
    </row>
    <row r="380" spans="1:4" x14ac:dyDescent="0.25">
      <c r="A380" s="32" t="s">
        <v>1163</v>
      </c>
      <c r="B380" t="s">
        <v>392</v>
      </c>
      <c r="C380" t="s">
        <v>882</v>
      </c>
      <c r="D380"/>
    </row>
    <row r="381" spans="1:4" x14ac:dyDescent="0.25">
      <c r="A381" s="32" t="s">
        <v>1163</v>
      </c>
      <c r="B381" t="s">
        <v>393</v>
      </c>
      <c r="C381" t="s">
        <v>883</v>
      </c>
      <c r="D381"/>
    </row>
    <row r="382" spans="1:4" x14ac:dyDescent="0.25">
      <c r="A382" s="32" t="s">
        <v>1163</v>
      </c>
      <c r="B382" t="s">
        <v>394</v>
      </c>
      <c r="C382" t="s">
        <v>884</v>
      </c>
      <c r="D382"/>
    </row>
    <row r="383" spans="1:4" x14ac:dyDescent="0.25">
      <c r="A383" s="32" t="s">
        <v>1163</v>
      </c>
      <c r="B383" t="s">
        <v>395</v>
      </c>
      <c r="C383" t="s">
        <v>885</v>
      </c>
      <c r="D383"/>
    </row>
    <row r="384" spans="1:4" x14ac:dyDescent="0.25">
      <c r="A384" s="32" t="s">
        <v>1163</v>
      </c>
      <c r="B384" t="s">
        <v>396</v>
      </c>
      <c r="C384" t="s">
        <v>886</v>
      </c>
      <c r="D384"/>
    </row>
    <row r="385" spans="1:4" x14ac:dyDescent="0.25">
      <c r="A385" s="32" t="s">
        <v>1163</v>
      </c>
      <c r="B385" t="s">
        <v>397</v>
      </c>
      <c r="C385" t="s">
        <v>887</v>
      </c>
      <c r="D385"/>
    </row>
    <row r="386" spans="1:4" x14ac:dyDescent="0.25">
      <c r="A386" s="32" t="s">
        <v>1163</v>
      </c>
      <c r="B386" t="s">
        <v>398</v>
      </c>
      <c r="C386" t="s">
        <v>888</v>
      </c>
      <c r="D386"/>
    </row>
    <row r="387" spans="1:4" x14ac:dyDescent="0.25">
      <c r="A387" s="32" t="s">
        <v>1163</v>
      </c>
      <c r="B387" t="s">
        <v>399</v>
      </c>
      <c r="C387" t="s">
        <v>889</v>
      </c>
      <c r="D387"/>
    </row>
    <row r="388" spans="1:4" x14ac:dyDescent="0.25">
      <c r="A388" s="32" t="s">
        <v>1163</v>
      </c>
      <c r="B388" t="s">
        <v>400</v>
      </c>
      <c r="C388" t="s">
        <v>890</v>
      </c>
      <c r="D388"/>
    </row>
    <row r="389" spans="1:4" x14ac:dyDescent="0.25">
      <c r="A389" s="32" t="s">
        <v>1163</v>
      </c>
      <c r="B389" t="s">
        <v>1238</v>
      </c>
      <c r="C389" t="s">
        <v>1239</v>
      </c>
      <c r="D389"/>
    </row>
    <row r="390" spans="1:4" x14ac:dyDescent="0.25">
      <c r="A390" s="32" t="s">
        <v>1163</v>
      </c>
      <c r="B390" t="s">
        <v>401</v>
      </c>
      <c r="C390" t="s">
        <v>891</v>
      </c>
      <c r="D390"/>
    </row>
    <row r="391" spans="1:4" x14ac:dyDescent="0.25">
      <c r="A391" s="32" t="s">
        <v>1163</v>
      </c>
      <c r="B391" t="s">
        <v>402</v>
      </c>
      <c r="C391" t="s">
        <v>892</v>
      </c>
      <c r="D391"/>
    </row>
    <row r="392" spans="1:4" x14ac:dyDescent="0.25">
      <c r="A392" s="32" t="s">
        <v>1163</v>
      </c>
      <c r="B392" t="s">
        <v>403</v>
      </c>
      <c r="C392" t="s">
        <v>893</v>
      </c>
      <c r="D392"/>
    </row>
    <row r="393" spans="1:4" x14ac:dyDescent="0.25">
      <c r="A393" s="32" t="s">
        <v>1163</v>
      </c>
      <c r="B393" t="s">
        <v>404</v>
      </c>
      <c r="C393" t="s">
        <v>894</v>
      </c>
      <c r="D393"/>
    </row>
    <row r="394" spans="1:4" x14ac:dyDescent="0.25">
      <c r="A394" s="32" t="s">
        <v>1163</v>
      </c>
      <c r="B394" t="s">
        <v>405</v>
      </c>
      <c r="C394" t="s">
        <v>895</v>
      </c>
      <c r="D394"/>
    </row>
    <row r="395" spans="1:4" x14ac:dyDescent="0.25">
      <c r="A395" s="32" t="s">
        <v>1163</v>
      </c>
      <c r="B395" t="s">
        <v>406</v>
      </c>
      <c r="C395" t="s">
        <v>896</v>
      </c>
      <c r="D395"/>
    </row>
    <row r="396" spans="1:4" x14ac:dyDescent="0.25">
      <c r="A396" s="32" t="s">
        <v>1163</v>
      </c>
      <c r="B396" t="s">
        <v>407</v>
      </c>
      <c r="C396" t="s">
        <v>897</v>
      </c>
      <c r="D396"/>
    </row>
    <row r="397" spans="1:4" x14ac:dyDescent="0.25">
      <c r="A397" s="32" t="s">
        <v>1163</v>
      </c>
      <c r="B397" t="s">
        <v>408</v>
      </c>
      <c r="C397" t="s">
        <v>898</v>
      </c>
      <c r="D397"/>
    </row>
    <row r="398" spans="1:4" x14ac:dyDescent="0.25">
      <c r="A398" s="32" t="s">
        <v>1163</v>
      </c>
      <c r="B398" t="s">
        <v>409</v>
      </c>
      <c r="C398" t="s">
        <v>899</v>
      </c>
      <c r="D398"/>
    </row>
    <row r="399" spans="1:4" x14ac:dyDescent="0.25">
      <c r="A399" s="32" t="s">
        <v>1163</v>
      </c>
      <c r="B399" t="s">
        <v>900</v>
      </c>
      <c r="C399" t="s">
        <v>901</v>
      </c>
      <c r="D399"/>
    </row>
    <row r="400" spans="1:4" x14ac:dyDescent="0.25">
      <c r="A400" s="32" t="s">
        <v>1163</v>
      </c>
      <c r="B400" t="s">
        <v>1240</v>
      </c>
      <c r="C400" t="s">
        <v>1241</v>
      </c>
      <c r="D400"/>
    </row>
    <row r="401" spans="1:4" x14ac:dyDescent="0.25">
      <c r="A401" s="32" t="s">
        <v>1163</v>
      </c>
      <c r="B401" t="s">
        <v>410</v>
      </c>
      <c r="C401" t="s">
        <v>902</v>
      </c>
      <c r="D401"/>
    </row>
    <row r="402" spans="1:4" x14ac:dyDescent="0.25">
      <c r="A402" s="32" t="s">
        <v>1163</v>
      </c>
      <c r="B402" t="s">
        <v>411</v>
      </c>
      <c r="C402" t="s">
        <v>903</v>
      </c>
      <c r="D402"/>
    </row>
    <row r="403" spans="1:4" x14ac:dyDescent="0.25">
      <c r="A403" s="32" t="s">
        <v>1163</v>
      </c>
      <c r="B403" t="s">
        <v>1242</v>
      </c>
      <c r="C403" t="s">
        <v>1243</v>
      </c>
      <c r="D403"/>
    </row>
    <row r="404" spans="1:4" x14ac:dyDescent="0.25">
      <c r="A404" s="32" t="s">
        <v>1163</v>
      </c>
      <c r="B404" t="s">
        <v>1244</v>
      </c>
      <c r="C404" t="s">
        <v>1245</v>
      </c>
      <c r="D404"/>
    </row>
    <row r="405" spans="1:4" x14ac:dyDescent="0.25">
      <c r="A405" s="32" t="s">
        <v>1163</v>
      </c>
      <c r="B405" t="s">
        <v>56</v>
      </c>
      <c r="C405" t="s">
        <v>904</v>
      </c>
      <c r="D405"/>
    </row>
    <row r="406" spans="1:4" x14ac:dyDescent="0.25">
      <c r="A406" s="32" t="s">
        <v>1163</v>
      </c>
      <c r="B406" t="s">
        <v>905</v>
      </c>
      <c r="C406" t="s">
        <v>906</v>
      </c>
      <c r="D406"/>
    </row>
    <row r="407" spans="1:4" x14ac:dyDescent="0.25">
      <c r="A407" s="32" t="s">
        <v>1163</v>
      </c>
      <c r="B407" t="s">
        <v>907</v>
      </c>
      <c r="C407" t="s">
        <v>908</v>
      </c>
      <c r="D407"/>
    </row>
    <row r="408" spans="1:4" x14ac:dyDescent="0.25">
      <c r="A408" s="32" t="s">
        <v>1163</v>
      </c>
      <c r="B408" t="s">
        <v>1246</v>
      </c>
      <c r="C408" t="s">
        <v>1247</v>
      </c>
      <c r="D408"/>
    </row>
    <row r="409" spans="1:4" x14ac:dyDescent="0.25">
      <c r="A409" s="32" t="s">
        <v>1163</v>
      </c>
      <c r="B409" t="s">
        <v>412</v>
      </c>
      <c r="C409" t="s">
        <v>909</v>
      </c>
      <c r="D409"/>
    </row>
    <row r="410" spans="1:4" x14ac:dyDescent="0.25">
      <c r="A410" s="32" t="s">
        <v>1163</v>
      </c>
      <c r="B410" t="s">
        <v>413</v>
      </c>
      <c r="C410" t="s">
        <v>910</v>
      </c>
      <c r="D410"/>
    </row>
    <row r="411" spans="1:4" x14ac:dyDescent="0.25">
      <c r="A411" s="32" t="s">
        <v>1163</v>
      </c>
      <c r="B411" t="s">
        <v>414</v>
      </c>
      <c r="C411" t="s">
        <v>911</v>
      </c>
      <c r="D411"/>
    </row>
    <row r="412" spans="1:4" x14ac:dyDescent="0.25">
      <c r="A412" s="32" t="s">
        <v>1163</v>
      </c>
      <c r="B412" t="s">
        <v>415</v>
      </c>
      <c r="C412" t="s">
        <v>912</v>
      </c>
      <c r="D412"/>
    </row>
    <row r="413" spans="1:4" x14ac:dyDescent="0.25">
      <c r="A413" s="32" t="s">
        <v>1163</v>
      </c>
      <c r="B413" t="s">
        <v>416</v>
      </c>
      <c r="C413" t="s">
        <v>913</v>
      </c>
      <c r="D413"/>
    </row>
    <row r="414" spans="1:4" x14ac:dyDescent="0.25">
      <c r="A414" s="32" t="s">
        <v>1163</v>
      </c>
      <c r="B414" t="s">
        <v>417</v>
      </c>
      <c r="C414" t="s">
        <v>914</v>
      </c>
      <c r="D414"/>
    </row>
    <row r="415" spans="1:4" x14ac:dyDescent="0.25">
      <c r="A415" s="32" t="s">
        <v>1163</v>
      </c>
      <c r="B415" t="s">
        <v>1248</v>
      </c>
      <c r="C415" t="s">
        <v>1249</v>
      </c>
      <c r="D415"/>
    </row>
    <row r="416" spans="1:4" x14ac:dyDescent="0.25">
      <c r="A416" s="32" t="s">
        <v>1163</v>
      </c>
      <c r="B416" t="s">
        <v>418</v>
      </c>
      <c r="C416" t="s">
        <v>915</v>
      </c>
      <c r="D416"/>
    </row>
    <row r="417" spans="1:4" x14ac:dyDescent="0.25">
      <c r="A417" s="32" t="s">
        <v>1163</v>
      </c>
      <c r="B417" t="s">
        <v>419</v>
      </c>
      <c r="C417" t="s">
        <v>916</v>
      </c>
      <c r="D417"/>
    </row>
    <row r="418" spans="1:4" x14ac:dyDescent="0.25">
      <c r="A418" s="32" t="s">
        <v>1163</v>
      </c>
      <c r="B418" t="s">
        <v>420</v>
      </c>
      <c r="C418" t="s">
        <v>917</v>
      </c>
      <c r="D418"/>
    </row>
    <row r="419" spans="1:4" x14ac:dyDescent="0.25">
      <c r="A419" s="32" t="s">
        <v>1163</v>
      </c>
      <c r="B419" t="s">
        <v>421</v>
      </c>
      <c r="C419" t="s">
        <v>1043</v>
      </c>
      <c r="D419"/>
    </row>
    <row r="420" spans="1:4" x14ac:dyDescent="0.25">
      <c r="A420" s="32" t="s">
        <v>1163</v>
      </c>
      <c r="B420" t="s">
        <v>554</v>
      </c>
      <c r="C420" t="s">
        <v>918</v>
      </c>
      <c r="D420"/>
    </row>
    <row r="421" spans="1:4" x14ac:dyDescent="0.25">
      <c r="A421" s="32" t="s">
        <v>1163</v>
      </c>
      <c r="B421" t="s">
        <v>422</v>
      </c>
      <c r="C421" t="s">
        <v>919</v>
      </c>
      <c r="D421"/>
    </row>
    <row r="422" spans="1:4" x14ac:dyDescent="0.25">
      <c r="A422" s="32" t="s">
        <v>1163</v>
      </c>
      <c r="B422" t="s">
        <v>423</v>
      </c>
      <c r="C422" t="s">
        <v>920</v>
      </c>
      <c r="D422"/>
    </row>
    <row r="423" spans="1:4" x14ac:dyDescent="0.25">
      <c r="A423" s="32" t="s">
        <v>1163</v>
      </c>
      <c r="B423" t="s">
        <v>424</v>
      </c>
      <c r="C423" t="s">
        <v>921</v>
      </c>
      <c r="D423"/>
    </row>
    <row r="424" spans="1:4" x14ac:dyDescent="0.25">
      <c r="A424" s="32" t="s">
        <v>1163</v>
      </c>
      <c r="B424" t="s">
        <v>425</v>
      </c>
      <c r="C424" t="s">
        <v>922</v>
      </c>
      <c r="D424"/>
    </row>
    <row r="425" spans="1:4" x14ac:dyDescent="0.25">
      <c r="A425" s="32" t="s">
        <v>1163</v>
      </c>
      <c r="B425" t="s">
        <v>426</v>
      </c>
      <c r="C425" t="s">
        <v>923</v>
      </c>
      <c r="D425"/>
    </row>
    <row r="426" spans="1:4" x14ac:dyDescent="0.25">
      <c r="A426" s="32" t="s">
        <v>1163</v>
      </c>
      <c r="B426" t="s">
        <v>427</v>
      </c>
      <c r="C426" t="s">
        <v>924</v>
      </c>
      <c r="D426"/>
    </row>
    <row r="427" spans="1:4" x14ac:dyDescent="0.25">
      <c r="A427" s="32" t="s">
        <v>1163</v>
      </c>
      <c r="B427" t="s">
        <v>428</v>
      </c>
      <c r="C427" t="s">
        <v>925</v>
      </c>
      <c r="D427"/>
    </row>
    <row r="428" spans="1:4" x14ac:dyDescent="0.25">
      <c r="A428" s="32" t="s">
        <v>1163</v>
      </c>
      <c r="B428" t="s">
        <v>1250</v>
      </c>
      <c r="C428" t="s">
        <v>1251</v>
      </c>
      <c r="D428"/>
    </row>
    <row r="429" spans="1:4" x14ac:dyDescent="0.25">
      <c r="A429" s="32" t="s">
        <v>1163</v>
      </c>
      <c r="B429" t="s">
        <v>429</v>
      </c>
      <c r="C429" t="s">
        <v>926</v>
      </c>
      <c r="D429"/>
    </row>
    <row r="430" spans="1:4" x14ac:dyDescent="0.25">
      <c r="A430" s="32" t="s">
        <v>1163</v>
      </c>
      <c r="B430" t="s">
        <v>1252</v>
      </c>
      <c r="C430" t="s">
        <v>1253</v>
      </c>
      <c r="D430"/>
    </row>
    <row r="431" spans="1:4" x14ac:dyDescent="0.25">
      <c r="A431" s="32" t="s">
        <v>1163</v>
      </c>
      <c r="B431" t="s">
        <v>430</v>
      </c>
      <c r="C431" t="s">
        <v>927</v>
      </c>
      <c r="D431"/>
    </row>
    <row r="432" spans="1:4" x14ac:dyDescent="0.25">
      <c r="A432" s="32" t="s">
        <v>1163</v>
      </c>
      <c r="B432" t="s">
        <v>431</v>
      </c>
      <c r="C432" t="s">
        <v>928</v>
      </c>
      <c r="D432"/>
    </row>
    <row r="433" spans="1:4" x14ac:dyDescent="0.25">
      <c r="A433" s="32" t="s">
        <v>1163</v>
      </c>
      <c r="B433" t="s">
        <v>1254</v>
      </c>
      <c r="C433" t="s">
        <v>1255</v>
      </c>
      <c r="D433"/>
    </row>
    <row r="434" spans="1:4" x14ac:dyDescent="0.25">
      <c r="A434" s="32" t="s">
        <v>1163</v>
      </c>
      <c r="B434" t="s">
        <v>432</v>
      </c>
      <c r="C434" t="s">
        <v>929</v>
      </c>
      <c r="D434"/>
    </row>
    <row r="435" spans="1:4" x14ac:dyDescent="0.25">
      <c r="A435" s="32" t="s">
        <v>1163</v>
      </c>
      <c r="B435" t="s">
        <v>1256</v>
      </c>
      <c r="C435" t="s">
        <v>1257</v>
      </c>
      <c r="D435"/>
    </row>
    <row r="436" spans="1:4" x14ac:dyDescent="0.25">
      <c r="A436" s="32" t="s">
        <v>1163</v>
      </c>
      <c r="B436" t="s">
        <v>433</v>
      </c>
      <c r="C436" t="s">
        <v>930</v>
      </c>
      <c r="D436"/>
    </row>
    <row r="437" spans="1:4" x14ac:dyDescent="0.25">
      <c r="A437" s="32" t="s">
        <v>1163</v>
      </c>
      <c r="B437" t="s">
        <v>1258</v>
      </c>
      <c r="C437" t="s">
        <v>1259</v>
      </c>
      <c r="D437"/>
    </row>
    <row r="438" spans="1:4" x14ac:dyDescent="0.25">
      <c r="A438" s="32" t="s">
        <v>1163</v>
      </c>
      <c r="B438" t="s">
        <v>434</v>
      </c>
      <c r="C438" t="s">
        <v>931</v>
      </c>
      <c r="D438"/>
    </row>
    <row r="439" spans="1:4" x14ac:dyDescent="0.25">
      <c r="A439" s="32" t="s">
        <v>1163</v>
      </c>
      <c r="B439" t="s">
        <v>1260</v>
      </c>
      <c r="C439" t="s">
        <v>1261</v>
      </c>
      <c r="D439"/>
    </row>
    <row r="440" spans="1:4" x14ac:dyDescent="0.25">
      <c r="A440" s="32" t="s">
        <v>1163</v>
      </c>
      <c r="B440" t="s">
        <v>932</v>
      </c>
      <c r="C440" t="s">
        <v>933</v>
      </c>
      <c r="D440"/>
    </row>
    <row r="441" spans="1:4" x14ac:dyDescent="0.25">
      <c r="A441" s="32" t="s">
        <v>1163</v>
      </c>
      <c r="B441" t="s">
        <v>1262</v>
      </c>
      <c r="C441" t="s">
        <v>1263</v>
      </c>
      <c r="D441"/>
    </row>
    <row r="442" spans="1:4" x14ac:dyDescent="0.25">
      <c r="A442" s="32" t="s">
        <v>1163</v>
      </c>
      <c r="B442" t="s">
        <v>1264</v>
      </c>
      <c r="C442" t="s">
        <v>1265</v>
      </c>
      <c r="D442"/>
    </row>
    <row r="443" spans="1:4" x14ac:dyDescent="0.25">
      <c r="A443" s="32" t="s">
        <v>1163</v>
      </c>
      <c r="B443" t="s">
        <v>1266</v>
      </c>
      <c r="C443" t="s">
        <v>1267</v>
      </c>
      <c r="D443"/>
    </row>
    <row r="444" spans="1:4" x14ac:dyDescent="0.25">
      <c r="A444" s="32" t="s">
        <v>1163</v>
      </c>
      <c r="B444" t="s">
        <v>1268</v>
      </c>
      <c r="C444" t="s">
        <v>1269</v>
      </c>
      <c r="D444"/>
    </row>
    <row r="445" spans="1:4" x14ac:dyDescent="0.25">
      <c r="A445" s="32" t="s">
        <v>1163</v>
      </c>
      <c r="B445" t="s">
        <v>1270</v>
      </c>
      <c r="C445" t="s">
        <v>1271</v>
      </c>
      <c r="D445"/>
    </row>
    <row r="446" spans="1:4" x14ac:dyDescent="0.25">
      <c r="A446" s="32" t="s">
        <v>1163</v>
      </c>
      <c r="B446" t="s">
        <v>435</v>
      </c>
      <c r="C446" t="s">
        <v>934</v>
      </c>
      <c r="D446"/>
    </row>
    <row r="447" spans="1:4" x14ac:dyDescent="0.25">
      <c r="A447" s="32" t="s">
        <v>1163</v>
      </c>
      <c r="B447" t="s">
        <v>1272</v>
      </c>
      <c r="C447" t="s">
        <v>1273</v>
      </c>
      <c r="D447"/>
    </row>
    <row r="448" spans="1:4" x14ac:dyDescent="0.25">
      <c r="A448" s="32" t="s">
        <v>1163</v>
      </c>
      <c r="B448" t="s">
        <v>436</v>
      </c>
      <c r="C448" t="s">
        <v>935</v>
      </c>
      <c r="D448"/>
    </row>
    <row r="449" spans="1:4" x14ac:dyDescent="0.25">
      <c r="A449" s="32" t="s">
        <v>1163</v>
      </c>
      <c r="B449" t="s">
        <v>1274</v>
      </c>
      <c r="C449" t="s">
        <v>1275</v>
      </c>
      <c r="D449"/>
    </row>
    <row r="450" spans="1:4" x14ac:dyDescent="0.25">
      <c r="A450" s="32" t="s">
        <v>1163</v>
      </c>
      <c r="B450" t="s">
        <v>1276</v>
      </c>
      <c r="C450" t="s">
        <v>1277</v>
      </c>
      <c r="D450"/>
    </row>
    <row r="451" spans="1:4" x14ac:dyDescent="0.25">
      <c r="A451" s="32" t="s">
        <v>1163</v>
      </c>
      <c r="B451" t="s">
        <v>555</v>
      </c>
      <c r="C451" t="s">
        <v>936</v>
      </c>
      <c r="D451"/>
    </row>
    <row r="452" spans="1:4" x14ac:dyDescent="0.25">
      <c r="A452" s="32" t="s">
        <v>1163</v>
      </c>
      <c r="B452" t="s">
        <v>1278</v>
      </c>
      <c r="C452" t="s">
        <v>1279</v>
      </c>
      <c r="D452"/>
    </row>
    <row r="453" spans="1:4" x14ac:dyDescent="0.25">
      <c r="A453" s="32" t="s">
        <v>1163</v>
      </c>
      <c r="B453" t="s">
        <v>556</v>
      </c>
      <c r="C453" t="s">
        <v>937</v>
      </c>
      <c r="D453"/>
    </row>
    <row r="454" spans="1:4" x14ac:dyDescent="0.25">
      <c r="A454" s="32" t="s">
        <v>1163</v>
      </c>
      <c r="B454" t="s">
        <v>557</v>
      </c>
      <c r="C454" t="s">
        <v>938</v>
      </c>
      <c r="D454"/>
    </row>
    <row r="455" spans="1:4" x14ac:dyDescent="0.25">
      <c r="A455" s="32" t="s">
        <v>1163</v>
      </c>
      <c r="B455" t="s">
        <v>437</v>
      </c>
      <c r="C455" t="s">
        <v>939</v>
      </c>
      <c r="D455"/>
    </row>
    <row r="456" spans="1:4" x14ac:dyDescent="0.25">
      <c r="A456" s="32" t="s">
        <v>1163</v>
      </c>
      <c r="B456" t="s">
        <v>1280</v>
      </c>
      <c r="C456" t="s">
        <v>1281</v>
      </c>
      <c r="D456"/>
    </row>
    <row r="457" spans="1:4" x14ac:dyDescent="0.25">
      <c r="A457" s="32" t="s">
        <v>1163</v>
      </c>
      <c r="B457" t="s">
        <v>1282</v>
      </c>
      <c r="C457" t="s">
        <v>1283</v>
      </c>
      <c r="D457"/>
    </row>
    <row r="458" spans="1:4" x14ac:dyDescent="0.25">
      <c r="A458" s="32" t="s">
        <v>1163</v>
      </c>
      <c r="B458" t="s">
        <v>438</v>
      </c>
      <c r="C458" t="s">
        <v>940</v>
      </c>
      <c r="D458"/>
    </row>
    <row r="459" spans="1:4" x14ac:dyDescent="0.25">
      <c r="A459" s="32" t="s">
        <v>1163</v>
      </c>
      <c r="B459" t="s">
        <v>439</v>
      </c>
      <c r="C459" t="s">
        <v>941</v>
      </c>
      <c r="D459"/>
    </row>
    <row r="460" spans="1:4" x14ac:dyDescent="0.25">
      <c r="A460" s="32" t="s">
        <v>1163</v>
      </c>
      <c r="B460" t="s">
        <v>1284</v>
      </c>
      <c r="C460" t="s">
        <v>1285</v>
      </c>
      <c r="D460"/>
    </row>
    <row r="461" spans="1:4" x14ac:dyDescent="0.25">
      <c r="A461" s="32" t="s">
        <v>1163</v>
      </c>
      <c r="B461" t="s">
        <v>440</v>
      </c>
      <c r="C461" t="s">
        <v>942</v>
      </c>
      <c r="D461"/>
    </row>
    <row r="462" spans="1:4" x14ac:dyDescent="0.25">
      <c r="A462" s="32" t="s">
        <v>1163</v>
      </c>
      <c r="B462" t="s">
        <v>441</v>
      </c>
      <c r="C462" t="s">
        <v>943</v>
      </c>
      <c r="D462"/>
    </row>
    <row r="463" spans="1:4" x14ac:dyDescent="0.25">
      <c r="A463" s="32" t="s">
        <v>1163</v>
      </c>
      <c r="B463" t="s">
        <v>558</v>
      </c>
      <c r="C463" t="s">
        <v>944</v>
      </c>
      <c r="D463"/>
    </row>
    <row r="464" spans="1:4" x14ac:dyDescent="0.25">
      <c r="A464" s="32" t="s">
        <v>1163</v>
      </c>
      <c r="B464" t="s">
        <v>442</v>
      </c>
      <c r="C464" t="s">
        <v>945</v>
      </c>
      <c r="D464"/>
    </row>
    <row r="465" spans="1:4" x14ac:dyDescent="0.25">
      <c r="A465" s="32" t="s">
        <v>1163</v>
      </c>
      <c r="B465" t="s">
        <v>443</v>
      </c>
      <c r="C465" t="s">
        <v>946</v>
      </c>
      <c r="D465"/>
    </row>
    <row r="466" spans="1:4" x14ac:dyDescent="0.25">
      <c r="A466" s="32" t="s">
        <v>1163</v>
      </c>
      <c r="B466" t="s">
        <v>444</v>
      </c>
      <c r="C466" t="s">
        <v>947</v>
      </c>
      <c r="D466"/>
    </row>
    <row r="467" spans="1:4" x14ac:dyDescent="0.25">
      <c r="A467" s="32" t="s">
        <v>1163</v>
      </c>
      <c r="B467" t="s">
        <v>445</v>
      </c>
      <c r="C467" t="s">
        <v>948</v>
      </c>
      <c r="D467"/>
    </row>
    <row r="468" spans="1:4" x14ac:dyDescent="0.25">
      <c r="A468" s="32" t="s">
        <v>1163</v>
      </c>
      <c r="B468" t="s">
        <v>1286</v>
      </c>
      <c r="C468" t="s">
        <v>1287</v>
      </c>
      <c r="D468"/>
    </row>
    <row r="469" spans="1:4" x14ac:dyDescent="0.25">
      <c r="A469" s="32" t="s">
        <v>1163</v>
      </c>
      <c r="B469" t="s">
        <v>446</v>
      </c>
      <c r="C469" t="s">
        <v>949</v>
      </c>
      <c r="D469"/>
    </row>
    <row r="470" spans="1:4" x14ac:dyDescent="0.25">
      <c r="A470" s="32" t="s">
        <v>1163</v>
      </c>
      <c r="B470" t="s">
        <v>447</v>
      </c>
      <c r="C470" t="s">
        <v>950</v>
      </c>
      <c r="D470"/>
    </row>
    <row r="471" spans="1:4" x14ac:dyDescent="0.25">
      <c r="A471" s="32" t="s">
        <v>1163</v>
      </c>
      <c r="B471" t="s">
        <v>448</v>
      </c>
      <c r="C471" t="s">
        <v>951</v>
      </c>
      <c r="D471"/>
    </row>
    <row r="472" spans="1:4" x14ac:dyDescent="0.25">
      <c r="A472" s="32" t="s">
        <v>1163</v>
      </c>
      <c r="B472" t="s">
        <v>449</v>
      </c>
      <c r="C472" t="s">
        <v>952</v>
      </c>
      <c r="D472"/>
    </row>
    <row r="473" spans="1:4" x14ac:dyDescent="0.25">
      <c r="A473" s="32" t="s">
        <v>1163</v>
      </c>
      <c r="B473" t="s">
        <v>19</v>
      </c>
      <c r="C473" t="s">
        <v>953</v>
      </c>
      <c r="D473"/>
    </row>
    <row r="474" spans="1:4" x14ac:dyDescent="0.25">
      <c r="A474" s="32" t="s">
        <v>1163</v>
      </c>
      <c r="B474" t="s">
        <v>1288</v>
      </c>
      <c r="C474" t="s">
        <v>1289</v>
      </c>
      <c r="D474"/>
    </row>
    <row r="475" spans="1:4" x14ac:dyDescent="0.25">
      <c r="A475" s="32" t="s">
        <v>1163</v>
      </c>
      <c r="B475" t="s">
        <v>954</v>
      </c>
      <c r="C475" t="s">
        <v>955</v>
      </c>
      <c r="D475"/>
    </row>
    <row r="476" spans="1:4" x14ac:dyDescent="0.25">
      <c r="A476" s="32" t="s">
        <v>1163</v>
      </c>
      <c r="B476" t="s">
        <v>1290</v>
      </c>
      <c r="C476" t="s">
        <v>1291</v>
      </c>
      <c r="D476"/>
    </row>
    <row r="477" spans="1:4" x14ac:dyDescent="0.25">
      <c r="A477" s="32" t="s">
        <v>1163</v>
      </c>
      <c r="B477" t="s">
        <v>450</v>
      </c>
      <c r="C477" t="s">
        <v>956</v>
      </c>
      <c r="D477"/>
    </row>
    <row r="478" spans="1:4" x14ac:dyDescent="0.25">
      <c r="A478" s="32" t="s">
        <v>1163</v>
      </c>
      <c r="B478" t="s">
        <v>451</v>
      </c>
      <c r="C478" t="s">
        <v>957</v>
      </c>
      <c r="D478"/>
    </row>
    <row r="479" spans="1:4" x14ac:dyDescent="0.25">
      <c r="A479" s="32" t="s">
        <v>1163</v>
      </c>
      <c r="B479" t="s">
        <v>452</v>
      </c>
      <c r="C479" t="s">
        <v>958</v>
      </c>
      <c r="D479"/>
    </row>
    <row r="480" spans="1:4" x14ac:dyDescent="0.25">
      <c r="A480" s="32" t="s">
        <v>1163</v>
      </c>
      <c r="B480" t="s">
        <v>453</v>
      </c>
      <c r="C480" t="s">
        <v>959</v>
      </c>
      <c r="D480"/>
    </row>
    <row r="481" spans="1:4" x14ac:dyDescent="0.25">
      <c r="A481" s="32" t="s">
        <v>1163</v>
      </c>
      <c r="B481" t="s">
        <v>454</v>
      </c>
      <c r="C481" t="s">
        <v>960</v>
      </c>
      <c r="D481"/>
    </row>
    <row r="482" spans="1:4" x14ac:dyDescent="0.25">
      <c r="A482" s="32" t="s">
        <v>1163</v>
      </c>
      <c r="B482" t="s">
        <v>455</v>
      </c>
      <c r="C482" t="s">
        <v>961</v>
      </c>
      <c r="D482"/>
    </row>
    <row r="483" spans="1:4" x14ac:dyDescent="0.25">
      <c r="A483" s="32" t="s">
        <v>1163</v>
      </c>
      <c r="B483" t="s">
        <v>456</v>
      </c>
      <c r="C483" t="s">
        <v>962</v>
      </c>
      <c r="D483"/>
    </row>
    <row r="484" spans="1:4" x14ac:dyDescent="0.25">
      <c r="A484" s="32" t="s">
        <v>1163</v>
      </c>
      <c r="B484" t="s">
        <v>457</v>
      </c>
      <c r="C484" t="s">
        <v>963</v>
      </c>
      <c r="D484"/>
    </row>
    <row r="485" spans="1:4" x14ac:dyDescent="0.25">
      <c r="A485" s="32" t="s">
        <v>1163</v>
      </c>
      <c r="B485" t="s">
        <v>458</v>
      </c>
      <c r="C485" t="s">
        <v>964</v>
      </c>
      <c r="D485"/>
    </row>
    <row r="486" spans="1:4" x14ac:dyDescent="0.25">
      <c r="A486" s="32" t="s">
        <v>1163</v>
      </c>
      <c r="B486" t="s">
        <v>459</v>
      </c>
      <c r="C486" t="s">
        <v>965</v>
      </c>
      <c r="D486"/>
    </row>
    <row r="487" spans="1:4" x14ac:dyDescent="0.25">
      <c r="A487" s="32" t="s">
        <v>1163</v>
      </c>
      <c r="B487" t="s">
        <v>460</v>
      </c>
      <c r="C487" t="s">
        <v>966</v>
      </c>
      <c r="D487"/>
    </row>
    <row r="488" spans="1:4" x14ac:dyDescent="0.25">
      <c r="A488" s="32" t="s">
        <v>1163</v>
      </c>
      <c r="B488" t="s">
        <v>20</v>
      </c>
      <c r="C488" t="s">
        <v>967</v>
      </c>
      <c r="D488"/>
    </row>
    <row r="489" spans="1:4" x14ac:dyDescent="0.25">
      <c r="A489" s="32" t="s">
        <v>1163</v>
      </c>
      <c r="B489" t="s">
        <v>21</v>
      </c>
      <c r="C489" t="s">
        <v>968</v>
      </c>
      <c r="D489"/>
    </row>
    <row r="490" spans="1:4" x14ac:dyDescent="0.25">
      <c r="A490" s="32" t="s">
        <v>1163</v>
      </c>
      <c r="B490" t="s">
        <v>461</v>
      </c>
      <c r="C490" t="s">
        <v>969</v>
      </c>
      <c r="D490"/>
    </row>
    <row r="491" spans="1:4" x14ac:dyDescent="0.25">
      <c r="A491" s="32" t="s">
        <v>1163</v>
      </c>
      <c r="B491" t="s">
        <v>462</v>
      </c>
      <c r="C491" t="s">
        <v>970</v>
      </c>
      <c r="D491"/>
    </row>
    <row r="492" spans="1:4" x14ac:dyDescent="0.25">
      <c r="A492" s="32" t="s">
        <v>1163</v>
      </c>
      <c r="B492" t="s">
        <v>559</v>
      </c>
      <c r="C492" t="s">
        <v>971</v>
      </c>
      <c r="D492"/>
    </row>
    <row r="493" spans="1:4" x14ac:dyDescent="0.25">
      <c r="A493" s="32" t="s">
        <v>1163</v>
      </c>
      <c r="B493" t="s">
        <v>1292</v>
      </c>
      <c r="C493" t="s">
        <v>1293</v>
      </c>
      <c r="D493"/>
    </row>
    <row r="494" spans="1:4" x14ac:dyDescent="0.25">
      <c r="A494" s="32" t="s">
        <v>1163</v>
      </c>
      <c r="B494" t="s">
        <v>1294</v>
      </c>
      <c r="C494" t="s">
        <v>1295</v>
      </c>
      <c r="D494"/>
    </row>
    <row r="495" spans="1:4" x14ac:dyDescent="0.25">
      <c r="A495" s="32" t="s">
        <v>1163</v>
      </c>
      <c r="B495" t="s">
        <v>972</v>
      </c>
      <c r="C495" t="s">
        <v>973</v>
      </c>
      <c r="D495"/>
    </row>
    <row r="496" spans="1:4" x14ac:dyDescent="0.25">
      <c r="A496" s="32" t="s">
        <v>1163</v>
      </c>
      <c r="B496" t="s">
        <v>463</v>
      </c>
      <c r="C496" t="s">
        <v>974</v>
      </c>
      <c r="D496"/>
    </row>
    <row r="497" spans="1:4" x14ac:dyDescent="0.25">
      <c r="A497" s="32" t="s">
        <v>1163</v>
      </c>
      <c r="B497" t="s">
        <v>560</v>
      </c>
      <c r="C497" t="s">
        <v>975</v>
      </c>
      <c r="D497"/>
    </row>
    <row r="498" spans="1:4" x14ac:dyDescent="0.25">
      <c r="A498" s="32" t="s">
        <v>1163</v>
      </c>
      <c r="B498" t="s">
        <v>464</v>
      </c>
      <c r="C498" t="s">
        <v>976</v>
      </c>
      <c r="D498"/>
    </row>
    <row r="499" spans="1:4" x14ac:dyDescent="0.25">
      <c r="A499" s="32" t="s">
        <v>1163</v>
      </c>
      <c r="B499" t="s">
        <v>465</v>
      </c>
      <c r="C499" t="s">
        <v>977</v>
      </c>
      <c r="D499"/>
    </row>
    <row r="500" spans="1:4" x14ac:dyDescent="0.25">
      <c r="A500" s="32" t="s">
        <v>1163</v>
      </c>
      <c r="B500" t="s">
        <v>466</v>
      </c>
      <c r="C500" t="s">
        <v>978</v>
      </c>
      <c r="D500"/>
    </row>
    <row r="501" spans="1:4" x14ac:dyDescent="0.25">
      <c r="A501" s="32" t="s">
        <v>1163</v>
      </c>
      <c r="B501" t="s">
        <v>467</v>
      </c>
      <c r="C501" t="s">
        <v>979</v>
      </c>
      <c r="D501"/>
    </row>
    <row r="502" spans="1:4" x14ac:dyDescent="0.25">
      <c r="A502" s="32" t="s">
        <v>1163</v>
      </c>
      <c r="B502" t="s">
        <v>468</v>
      </c>
      <c r="C502" t="s">
        <v>980</v>
      </c>
      <c r="D502"/>
    </row>
    <row r="503" spans="1:4" x14ac:dyDescent="0.25">
      <c r="A503" s="32" t="s">
        <v>1163</v>
      </c>
      <c r="B503" t="s">
        <v>469</v>
      </c>
      <c r="C503" t="s">
        <v>981</v>
      </c>
      <c r="D503"/>
    </row>
    <row r="504" spans="1:4" x14ac:dyDescent="0.25">
      <c r="A504" s="32" t="s">
        <v>1163</v>
      </c>
      <c r="B504" t="s">
        <v>470</v>
      </c>
      <c r="C504" t="s">
        <v>982</v>
      </c>
      <c r="D504"/>
    </row>
    <row r="505" spans="1:4" x14ac:dyDescent="0.25">
      <c r="A505" s="32" t="s">
        <v>1163</v>
      </c>
      <c r="B505" t="s">
        <v>471</v>
      </c>
      <c r="C505" t="s">
        <v>983</v>
      </c>
      <c r="D505"/>
    </row>
    <row r="506" spans="1:4" x14ac:dyDescent="0.25">
      <c r="A506" s="32" t="s">
        <v>1163</v>
      </c>
      <c r="B506" t="s">
        <v>472</v>
      </c>
      <c r="C506" t="s">
        <v>984</v>
      </c>
      <c r="D506"/>
    </row>
    <row r="507" spans="1:4" x14ac:dyDescent="0.25">
      <c r="A507" s="32" t="s">
        <v>1163</v>
      </c>
      <c r="B507" t="s">
        <v>473</v>
      </c>
      <c r="C507" t="s">
        <v>985</v>
      </c>
      <c r="D507"/>
    </row>
    <row r="508" spans="1:4" x14ac:dyDescent="0.25">
      <c r="A508" s="32" t="s">
        <v>1163</v>
      </c>
      <c r="B508" t="s">
        <v>561</v>
      </c>
      <c r="C508" t="s">
        <v>986</v>
      </c>
      <c r="D508"/>
    </row>
    <row r="509" spans="1:4" x14ac:dyDescent="0.25">
      <c r="A509" s="32" t="s">
        <v>1163</v>
      </c>
      <c r="B509" t="s">
        <v>987</v>
      </c>
      <c r="C509" t="s">
        <v>988</v>
      </c>
      <c r="D509"/>
    </row>
    <row r="510" spans="1:4" x14ac:dyDescent="0.25">
      <c r="A510" s="32" t="s">
        <v>1163</v>
      </c>
      <c r="B510" t="s">
        <v>474</v>
      </c>
      <c r="C510" t="s">
        <v>989</v>
      </c>
      <c r="D510"/>
    </row>
    <row r="511" spans="1:4" x14ac:dyDescent="0.25">
      <c r="A511" s="32" t="s">
        <v>1163</v>
      </c>
      <c r="B511" t="s">
        <v>990</v>
      </c>
      <c r="C511" t="s">
        <v>991</v>
      </c>
      <c r="D511"/>
    </row>
    <row r="512" spans="1:4" x14ac:dyDescent="0.25">
      <c r="A512" s="32" t="s">
        <v>1163</v>
      </c>
      <c r="B512" t="s">
        <v>992</v>
      </c>
      <c r="C512" t="s">
        <v>993</v>
      </c>
      <c r="D512"/>
    </row>
    <row r="513" spans="1:4" x14ac:dyDescent="0.25">
      <c r="A513" s="32" t="s">
        <v>1163</v>
      </c>
      <c r="B513" t="s">
        <v>1296</v>
      </c>
      <c r="C513" t="s">
        <v>1297</v>
      </c>
      <c r="D513"/>
    </row>
    <row r="514" spans="1:4" x14ac:dyDescent="0.25">
      <c r="A514" s="32" t="s">
        <v>1163</v>
      </c>
      <c r="B514" t="s">
        <v>1298</v>
      </c>
      <c r="C514" t="s">
        <v>1299</v>
      </c>
      <c r="D514"/>
    </row>
    <row r="515" spans="1:4" x14ac:dyDescent="0.25">
      <c r="A515" s="32" t="s">
        <v>1163</v>
      </c>
      <c r="B515" t="s">
        <v>1300</v>
      </c>
      <c r="C515" t="s">
        <v>1301</v>
      </c>
      <c r="D515"/>
    </row>
    <row r="516" spans="1:4" x14ac:dyDescent="0.25">
      <c r="A516" s="32" t="s">
        <v>1163</v>
      </c>
      <c r="B516" t="s">
        <v>1302</v>
      </c>
      <c r="C516" t="s">
        <v>1303</v>
      </c>
      <c r="D516"/>
    </row>
    <row r="517" spans="1:4" x14ac:dyDescent="0.25">
      <c r="A517" s="32" t="s">
        <v>1163</v>
      </c>
      <c r="B517" t="s">
        <v>1304</v>
      </c>
      <c r="C517" t="s">
        <v>1305</v>
      </c>
      <c r="D517"/>
    </row>
    <row r="518" spans="1:4" x14ac:dyDescent="0.25">
      <c r="A518" s="32" t="s">
        <v>1163</v>
      </c>
      <c r="B518" t="s">
        <v>475</v>
      </c>
      <c r="C518" t="s">
        <v>994</v>
      </c>
      <c r="D518"/>
    </row>
    <row r="519" spans="1:4" x14ac:dyDescent="0.25">
      <c r="A519" s="32" t="s">
        <v>1163</v>
      </c>
      <c r="B519" t="s">
        <v>1306</v>
      </c>
      <c r="C519" t="s">
        <v>1307</v>
      </c>
      <c r="D519"/>
    </row>
    <row r="520" spans="1:4" x14ac:dyDescent="0.25">
      <c r="A520" s="32" t="s">
        <v>1163</v>
      </c>
      <c r="B520" t="s">
        <v>476</v>
      </c>
      <c r="C520" t="s">
        <v>995</v>
      </c>
      <c r="D520"/>
    </row>
    <row r="521" spans="1:4" x14ac:dyDescent="0.25">
      <c r="A521" s="32" t="s">
        <v>1163</v>
      </c>
      <c r="B521" t="s">
        <v>1308</v>
      </c>
      <c r="C521" t="s">
        <v>1309</v>
      </c>
      <c r="D521"/>
    </row>
    <row r="522" spans="1:4" x14ac:dyDescent="0.25">
      <c r="A522" s="32" t="s">
        <v>1163</v>
      </c>
      <c r="B522" t="s">
        <v>562</v>
      </c>
      <c r="C522" t="s">
        <v>996</v>
      </c>
      <c r="D522"/>
    </row>
    <row r="523" spans="1:4" x14ac:dyDescent="0.25">
      <c r="A523" s="32" t="s">
        <v>1163</v>
      </c>
      <c r="B523" t="s">
        <v>477</v>
      </c>
      <c r="C523" t="s">
        <v>997</v>
      </c>
      <c r="D523"/>
    </row>
    <row r="524" spans="1:4" x14ac:dyDescent="0.25">
      <c r="A524" s="32" t="s">
        <v>1163</v>
      </c>
      <c r="B524" t="s">
        <v>478</v>
      </c>
      <c r="C524" t="s">
        <v>998</v>
      </c>
      <c r="D524"/>
    </row>
    <row r="525" spans="1:4" x14ac:dyDescent="0.25">
      <c r="A525" s="32" t="s">
        <v>1163</v>
      </c>
      <c r="B525" t="s">
        <v>479</v>
      </c>
      <c r="C525" t="s">
        <v>999</v>
      </c>
      <c r="D525"/>
    </row>
    <row r="526" spans="1:4" x14ac:dyDescent="0.25">
      <c r="A526" s="32" t="s">
        <v>1163</v>
      </c>
      <c r="B526" t="s">
        <v>480</v>
      </c>
      <c r="C526" t="s">
        <v>1000</v>
      </c>
      <c r="D526"/>
    </row>
    <row r="527" spans="1:4" x14ac:dyDescent="0.25">
      <c r="A527" s="32" t="s">
        <v>1163</v>
      </c>
      <c r="B527" t="s">
        <v>481</v>
      </c>
      <c r="C527" t="s">
        <v>1001</v>
      </c>
      <c r="D527"/>
    </row>
    <row r="528" spans="1:4" x14ac:dyDescent="0.25">
      <c r="A528" s="32" t="s">
        <v>1163</v>
      </c>
      <c r="B528" t="s">
        <v>563</v>
      </c>
      <c r="C528" t="s">
        <v>1002</v>
      </c>
      <c r="D528"/>
    </row>
    <row r="529" spans="1:4" x14ac:dyDescent="0.25">
      <c r="A529" s="32" t="s">
        <v>1163</v>
      </c>
      <c r="B529" t="s">
        <v>22</v>
      </c>
      <c r="C529" t="s">
        <v>1003</v>
      </c>
      <c r="D529"/>
    </row>
    <row r="530" spans="1:4" x14ac:dyDescent="0.25">
      <c r="A530" s="32" t="s">
        <v>1163</v>
      </c>
      <c r="B530" t="s">
        <v>482</v>
      </c>
      <c r="C530" t="s">
        <v>1004</v>
      </c>
      <c r="D530"/>
    </row>
    <row r="531" spans="1:4" x14ac:dyDescent="0.25">
      <c r="A531" s="32" t="s">
        <v>1163</v>
      </c>
      <c r="B531" t="s">
        <v>483</v>
      </c>
      <c r="C531" t="s">
        <v>1005</v>
      </c>
      <c r="D531"/>
    </row>
    <row r="532" spans="1:4" x14ac:dyDescent="0.25">
      <c r="A532" s="32" t="s">
        <v>1163</v>
      </c>
      <c r="B532" t="s">
        <v>484</v>
      </c>
      <c r="C532" t="s">
        <v>1006</v>
      </c>
      <c r="D532"/>
    </row>
    <row r="533" spans="1:4" x14ac:dyDescent="0.25">
      <c r="A533" s="32" t="s">
        <v>1163</v>
      </c>
      <c r="B533" t="s">
        <v>485</v>
      </c>
      <c r="C533" t="s">
        <v>1007</v>
      </c>
      <c r="D533"/>
    </row>
    <row r="534" spans="1:4" x14ac:dyDescent="0.25">
      <c r="A534" s="32" t="s">
        <v>1163</v>
      </c>
      <c r="B534" t="s">
        <v>486</v>
      </c>
      <c r="C534" t="s">
        <v>1008</v>
      </c>
      <c r="D534"/>
    </row>
    <row r="535" spans="1:4" x14ac:dyDescent="0.25">
      <c r="A535" s="32" t="s">
        <v>1163</v>
      </c>
      <c r="B535" t="s">
        <v>487</v>
      </c>
      <c r="C535" t="s">
        <v>1009</v>
      </c>
      <c r="D535"/>
    </row>
    <row r="536" spans="1:4" x14ac:dyDescent="0.25">
      <c r="A536" s="32" t="s">
        <v>1163</v>
      </c>
      <c r="B536" t="s">
        <v>488</v>
      </c>
      <c r="C536" t="s">
        <v>1010</v>
      </c>
      <c r="D536"/>
    </row>
    <row r="537" spans="1:4" x14ac:dyDescent="0.25">
      <c r="A537" s="32" t="s">
        <v>1163</v>
      </c>
      <c r="B537" t="s">
        <v>1310</v>
      </c>
      <c r="C537" t="s">
        <v>1311</v>
      </c>
      <c r="D537"/>
    </row>
    <row r="538" spans="1:4" x14ac:dyDescent="0.25">
      <c r="A538" s="32" t="s">
        <v>1163</v>
      </c>
      <c r="B538" t="s">
        <v>489</v>
      </c>
      <c r="C538" t="s">
        <v>1011</v>
      </c>
      <c r="D538"/>
    </row>
    <row r="539" spans="1:4" x14ac:dyDescent="0.25">
      <c r="A539" s="32" t="s">
        <v>1163</v>
      </c>
      <c r="B539" t="s">
        <v>490</v>
      </c>
      <c r="C539" t="s">
        <v>1012</v>
      </c>
      <c r="D539"/>
    </row>
    <row r="540" spans="1:4" x14ac:dyDescent="0.25">
      <c r="A540" s="32" t="s">
        <v>1163</v>
      </c>
      <c r="B540" t="s">
        <v>23</v>
      </c>
      <c r="C540" t="s">
        <v>1013</v>
      </c>
      <c r="D540"/>
    </row>
    <row r="541" spans="1:4" x14ac:dyDescent="0.25">
      <c r="A541" s="32" t="s">
        <v>1163</v>
      </c>
      <c r="B541" t="s">
        <v>491</v>
      </c>
      <c r="C541" t="s">
        <v>1014</v>
      </c>
      <c r="D541"/>
    </row>
    <row r="542" spans="1:4" x14ac:dyDescent="0.25">
      <c r="A542" s="32" t="s">
        <v>1163</v>
      </c>
      <c r="B542" t="s">
        <v>564</v>
      </c>
      <c r="C542" t="s">
        <v>1015</v>
      </c>
      <c r="D542"/>
    </row>
    <row r="543" spans="1:4" x14ac:dyDescent="0.25">
      <c r="A543" s="32" t="s">
        <v>1163</v>
      </c>
      <c r="B543" t="s">
        <v>492</v>
      </c>
      <c r="C543" t="s">
        <v>1016</v>
      </c>
      <c r="D543"/>
    </row>
    <row r="544" spans="1:4" x14ac:dyDescent="0.25">
      <c r="A544" s="32" t="s">
        <v>1163</v>
      </c>
      <c r="B544" t="s">
        <v>493</v>
      </c>
      <c r="C544" t="s">
        <v>1017</v>
      </c>
      <c r="D544"/>
    </row>
    <row r="545" spans="1:4" x14ac:dyDescent="0.25">
      <c r="A545" s="32" t="s">
        <v>1163</v>
      </c>
      <c r="B545" t="s">
        <v>494</v>
      </c>
      <c r="C545" t="s">
        <v>1018</v>
      </c>
      <c r="D545"/>
    </row>
    <row r="546" spans="1:4" x14ac:dyDescent="0.25">
      <c r="A546" s="32" t="s">
        <v>1163</v>
      </c>
      <c r="B546" t="s">
        <v>1312</v>
      </c>
      <c r="C546" t="s">
        <v>1313</v>
      </c>
      <c r="D546"/>
    </row>
    <row r="547" spans="1:4" x14ac:dyDescent="0.25">
      <c r="A547" s="32" t="s">
        <v>1163</v>
      </c>
      <c r="B547" t="s">
        <v>495</v>
      </c>
      <c r="C547" t="s">
        <v>1019</v>
      </c>
      <c r="D547"/>
    </row>
    <row r="548" spans="1:4" x14ac:dyDescent="0.25">
      <c r="A548" s="32" t="s">
        <v>1163</v>
      </c>
      <c r="B548" t="s">
        <v>496</v>
      </c>
      <c r="C548" t="s">
        <v>913</v>
      </c>
      <c r="D548"/>
    </row>
    <row r="549" spans="1:4" x14ac:dyDescent="0.25">
      <c r="A549" s="32" t="s">
        <v>1163</v>
      </c>
      <c r="B549" t="s">
        <v>497</v>
      </c>
      <c r="C549" t="s">
        <v>1020</v>
      </c>
      <c r="D549"/>
    </row>
    <row r="550" spans="1:4" x14ac:dyDescent="0.25">
      <c r="A550" s="32" t="s">
        <v>1163</v>
      </c>
      <c r="B550" t="s">
        <v>24</v>
      </c>
      <c r="C550" t="s">
        <v>1021</v>
      </c>
      <c r="D550"/>
    </row>
    <row r="551" spans="1:4" x14ac:dyDescent="0.25">
      <c r="A551" s="32" t="s">
        <v>1163</v>
      </c>
      <c r="B551" t="s">
        <v>503</v>
      </c>
      <c r="C551" t="s">
        <v>1022</v>
      </c>
      <c r="D551"/>
    </row>
    <row r="552" spans="1:4" x14ac:dyDescent="0.25">
      <c r="A552" s="32" t="s">
        <v>1163</v>
      </c>
      <c r="B552" t="s">
        <v>504</v>
      </c>
      <c r="C552" t="s">
        <v>1023</v>
      </c>
      <c r="D552"/>
    </row>
    <row r="553" spans="1:4" x14ac:dyDescent="0.25">
      <c r="A553" s="32" t="s">
        <v>1163</v>
      </c>
      <c r="B553" t="s">
        <v>505</v>
      </c>
      <c r="C553" t="s">
        <v>1024</v>
      </c>
      <c r="D553"/>
    </row>
    <row r="554" spans="1:4" x14ac:dyDescent="0.25">
      <c r="A554" s="32" t="s">
        <v>1163</v>
      </c>
      <c r="B554" t="s">
        <v>25</v>
      </c>
      <c r="C554" t="s">
        <v>1025</v>
      </c>
      <c r="D554"/>
    </row>
    <row r="555" spans="1:4" x14ac:dyDescent="0.25">
      <c r="A555" s="32" t="s">
        <v>1163</v>
      </c>
      <c r="B555" t="s">
        <v>506</v>
      </c>
      <c r="C555" t="s">
        <v>1026</v>
      </c>
      <c r="D555"/>
    </row>
    <row r="556" spans="1:4" x14ac:dyDescent="0.25">
      <c r="A556" s="32" t="s">
        <v>1163</v>
      </c>
      <c r="B556" t="s">
        <v>507</v>
      </c>
      <c r="C556" t="s">
        <v>1027</v>
      </c>
      <c r="D556"/>
    </row>
    <row r="557" spans="1:4" x14ac:dyDescent="0.25">
      <c r="A557" s="32" t="s">
        <v>1163</v>
      </c>
      <c r="B557" t="s">
        <v>1314</v>
      </c>
      <c r="C557" t="s">
        <v>1315</v>
      </c>
      <c r="D557"/>
    </row>
    <row r="558" spans="1:4" x14ac:dyDescent="0.25">
      <c r="A558" s="32" t="s">
        <v>1163</v>
      </c>
      <c r="B558" t="s">
        <v>508</v>
      </c>
      <c r="C558" t="s">
        <v>1028</v>
      </c>
      <c r="D558"/>
    </row>
    <row r="559" spans="1:4" x14ac:dyDescent="0.25">
      <c r="A559" s="32" t="s">
        <v>1163</v>
      </c>
      <c r="B559" t="s">
        <v>509</v>
      </c>
      <c r="C559" t="s">
        <v>1029</v>
      </c>
      <c r="D559"/>
    </row>
    <row r="560" spans="1:4" x14ac:dyDescent="0.25">
      <c r="A560" s="32" t="s">
        <v>1163</v>
      </c>
      <c r="B560" t="s">
        <v>565</v>
      </c>
      <c r="C560" t="s">
        <v>1030</v>
      </c>
      <c r="D560"/>
    </row>
    <row r="561" spans="1:4" x14ac:dyDescent="0.25">
      <c r="A561" s="32" t="s">
        <v>1163</v>
      </c>
      <c r="B561" t="s">
        <v>510</v>
      </c>
      <c r="C561" t="s">
        <v>1031</v>
      </c>
      <c r="D561"/>
    </row>
    <row r="562" spans="1:4" x14ac:dyDescent="0.25">
      <c r="A562" s="32" t="s">
        <v>1163</v>
      </c>
      <c r="B562" t="s">
        <v>511</v>
      </c>
      <c r="C562" t="s">
        <v>1032</v>
      </c>
      <c r="D562"/>
    </row>
    <row r="563" spans="1:4" x14ac:dyDescent="0.25">
      <c r="A563" s="32" t="s">
        <v>1163</v>
      </c>
      <c r="B563" t="s">
        <v>0</v>
      </c>
      <c r="C563" t="s">
        <v>1033</v>
      </c>
      <c r="D563"/>
    </row>
    <row r="564" spans="1:4" x14ac:dyDescent="0.25">
      <c r="A564" s="32" t="s">
        <v>1163</v>
      </c>
      <c r="B564" t="s">
        <v>1</v>
      </c>
      <c r="C564" t="s">
        <v>1034</v>
      </c>
      <c r="D564"/>
    </row>
    <row r="565" spans="1:4" x14ac:dyDescent="0.25">
      <c r="A565" s="32" t="s">
        <v>1163</v>
      </c>
      <c r="B565" t="s">
        <v>2</v>
      </c>
      <c r="C565" t="s">
        <v>1035</v>
      </c>
      <c r="D565"/>
    </row>
    <row r="566" spans="1:4" x14ac:dyDescent="0.25">
      <c r="A566" s="32" t="s">
        <v>1163</v>
      </c>
      <c r="B566" t="s">
        <v>3</v>
      </c>
      <c r="C566" t="s">
        <v>1036</v>
      </c>
      <c r="D566"/>
    </row>
    <row r="567" spans="1:4" x14ac:dyDescent="0.25">
      <c r="A567" s="32" t="s">
        <v>1163</v>
      </c>
      <c r="B567" t="s">
        <v>4</v>
      </c>
      <c r="C567" t="s">
        <v>1037</v>
      </c>
      <c r="D567"/>
    </row>
    <row r="568" spans="1:4" x14ac:dyDescent="0.25">
      <c r="A568" s="32" t="s">
        <v>1163</v>
      </c>
      <c r="B568" t="s">
        <v>5</v>
      </c>
      <c r="C568" t="s">
        <v>1038</v>
      </c>
      <c r="D568"/>
    </row>
    <row r="569" spans="1:4" x14ac:dyDescent="0.25">
      <c r="A569" s="32" t="s">
        <v>1163</v>
      </c>
      <c r="B569" t="s">
        <v>284</v>
      </c>
      <c r="C569" t="s">
        <v>1039</v>
      </c>
      <c r="D569"/>
    </row>
    <row r="570" spans="1:4" x14ac:dyDescent="0.25">
      <c r="A570" s="32" t="s">
        <v>1163</v>
      </c>
      <c r="B570" t="s">
        <v>566</v>
      </c>
      <c r="C570" t="s">
        <v>1040</v>
      </c>
      <c r="D570"/>
    </row>
    <row r="571" spans="1:4" x14ac:dyDescent="0.25">
      <c r="A571" s="32" t="s">
        <v>1163</v>
      </c>
      <c r="B571" t="s">
        <v>6</v>
      </c>
      <c r="C571" t="s">
        <v>1041</v>
      </c>
      <c r="D571"/>
    </row>
    <row r="572" spans="1:4" x14ac:dyDescent="0.25">
      <c r="A572" s="32" t="s">
        <v>1163</v>
      </c>
      <c r="B572" t="s">
        <v>567</v>
      </c>
      <c r="C572" t="s">
        <v>1042</v>
      </c>
      <c r="D572"/>
    </row>
    <row r="573" spans="1:4" x14ac:dyDescent="0.25">
      <c r="A573" s="32" t="s">
        <v>1163</v>
      </c>
      <c r="B573" t="s">
        <v>26</v>
      </c>
      <c r="C573" t="s">
        <v>1066</v>
      </c>
      <c r="D573"/>
    </row>
    <row r="574" spans="1:4" x14ac:dyDescent="0.25">
      <c r="A574" s="32" t="s">
        <v>1163</v>
      </c>
      <c r="B574" t="s">
        <v>27</v>
      </c>
      <c r="C574" t="s">
        <v>1067</v>
      </c>
      <c r="D574"/>
    </row>
    <row r="575" spans="1:4" x14ac:dyDescent="0.25">
      <c r="A575" s="32" t="s">
        <v>1163</v>
      </c>
      <c r="B575" t="s">
        <v>1075</v>
      </c>
      <c r="C575" t="s">
        <v>1316</v>
      </c>
      <c r="D575"/>
    </row>
    <row r="576" spans="1:4" x14ac:dyDescent="0.25">
      <c r="A576" s="32" t="s">
        <v>1163</v>
      </c>
      <c r="B576" t="s">
        <v>28</v>
      </c>
      <c r="C576" t="s">
        <v>1068</v>
      </c>
      <c r="D576"/>
    </row>
    <row r="577" spans="1:4" x14ac:dyDescent="0.25">
      <c r="A577" s="32" t="s">
        <v>1163</v>
      </c>
      <c r="B577" t="s">
        <v>29</v>
      </c>
      <c r="C577" t="s">
        <v>1069</v>
      </c>
      <c r="D577"/>
    </row>
    <row r="578" spans="1:4" x14ac:dyDescent="0.25">
      <c r="A578" s="32" t="s">
        <v>1163</v>
      </c>
      <c r="B578" t="s">
        <v>57</v>
      </c>
      <c r="C578" t="s">
        <v>1070</v>
      </c>
      <c r="D578"/>
    </row>
    <row r="579" spans="1:4" x14ac:dyDescent="0.25">
      <c r="A579" s="32" t="s">
        <v>1163</v>
      </c>
      <c r="B579" t="s">
        <v>58</v>
      </c>
      <c r="C579" t="s">
        <v>1071</v>
      </c>
      <c r="D579"/>
    </row>
    <row r="580" spans="1:4" x14ac:dyDescent="0.25">
      <c r="A580" s="32" t="s">
        <v>1163</v>
      </c>
      <c r="B580" t="s">
        <v>283</v>
      </c>
      <c r="C580" t="s">
        <v>1072</v>
      </c>
      <c r="D580"/>
    </row>
    <row r="581" spans="1:4" x14ac:dyDescent="0.25">
      <c r="A581" s="32" t="s">
        <v>1163</v>
      </c>
      <c r="B581" t="s">
        <v>1317</v>
      </c>
      <c r="C581" t="s">
        <v>1318</v>
      </c>
      <c r="D581"/>
    </row>
    <row r="582" spans="1:4" x14ac:dyDescent="0.25">
      <c r="A582" s="32" t="s">
        <v>1163</v>
      </c>
      <c r="B582" t="s">
        <v>568</v>
      </c>
      <c r="C582" t="s">
        <v>1073</v>
      </c>
      <c r="D582"/>
    </row>
    <row r="583" spans="1:4" x14ac:dyDescent="0.25">
      <c r="A583" s="32" t="s">
        <v>1163</v>
      </c>
      <c r="B583" t="s">
        <v>30</v>
      </c>
      <c r="C583" t="s">
        <v>1050</v>
      </c>
      <c r="D583"/>
    </row>
    <row r="584" spans="1:4" x14ac:dyDescent="0.25">
      <c r="A584" s="32" t="s">
        <v>1163</v>
      </c>
      <c r="B584" t="s">
        <v>1319</v>
      </c>
      <c r="C584" t="s">
        <v>1320</v>
      </c>
      <c r="D584"/>
    </row>
    <row r="585" spans="1:4" x14ac:dyDescent="0.25">
      <c r="A585" s="32" t="s">
        <v>1163</v>
      </c>
      <c r="B585" t="s">
        <v>1321</v>
      </c>
      <c r="C585" t="s">
        <v>1322</v>
      </c>
      <c r="D585"/>
    </row>
    <row r="586" spans="1:4" x14ac:dyDescent="0.25">
      <c r="A586" s="32" t="s">
        <v>1163</v>
      </c>
      <c r="B586" t="s">
        <v>282</v>
      </c>
      <c r="C586" t="s">
        <v>1051</v>
      </c>
      <c r="D586"/>
    </row>
    <row r="587" spans="1:4" x14ac:dyDescent="0.25">
      <c r="A587" s="32" t="s">
        <v>1163</v>
      </c>
      <c r="B587" t="s">
        <v>1323</v>
      </c>
      <c r="C587" t="s">
        <v>1324</v>
      </c>
      <c r="D587"/>
    </row>
    <row r="588" spans="1:4" x14ac:dyDescent="0.25">
      <c r="A588" s="32" t="s">
        <v>1163</v>
      </c>
      <c r="B588" t="s">
        <v>281</v>
      </c>
      <c r="C588" t="s">
        <v>1052</v>
      </c>
      <c r="D588"/>
    </row>
    <row r="589" spans="1:4" x14ac:dyDescent="0.25">
      <c r="A589" s="32" t="s">
        <v>1163</v>
      </c>
      <c r="B589" t="s">
        <v>569</v>
      </c>
      <c r="C589" t="s">
        <v>1053</v>
      </c>
      <c r="D589"/>
    </row>
    <row r="590" spans="1:4" x14ac:dyDescent="0.25">
      <c r="A590" s="32" t="s">
        <v>1163</v>
      </c>
      <c r="B590" t="s">
        <v>280</v>
      </c>
      <c r="C590" t="s">
        <v>1054</v>
      </c>
      <c r="D590"/>
    </row>
    <row r="591" spans="1:4" x14ac:dyDescent="0.25">
      <c r="A591" s="32" t="s">
        <v>1163</v>
      </c>
      <c r="B591" t="s">
        <v>279</v>
      </c>
      <c r="C591" t="s">
        <v>1055</v>
      </c>
      <c r="D591"/>
    </row>
    <row r="592" spans="1:4" x14ac:dyDescent="0.25">
      <c r="A592" s="32" t="s">
        <v>1163</v>
      </c>
      <c r="B592" t="s">
        <v>31</v>
      </c>
      <c r="C592" t="s">
        <v>1056</v>
      </c>
      <c r="D592"/>
    </row>
    <row r="593" spans="1:4" x14ac:dyDescent="0.25">
      <c r="A593" s="32" t="s">
        <v>1163</v>
      </c>
      <c r="B593" t="s">
        <v>32</v>
      </c>
      <c r="C593" t="s">
        <v>1057</v>
      </c>
      <c r="D593"/>
    </row>
    <row r="594" spans="1:4" x14ac:dyDescent="0.25">
      <c r="A594" s="32" t="s">
        <v>1163</v>
      </c>
      <c r="B594" t="s">
        <v>33</v>
      </c>
      <c r="C594" t="s">
        <v>1058</v>
      </c>
      <c r="D594"/>
    </row>
    <row r="595" spans="1:4" x14ac:dyDescent="0.25">
      <c r="A595" s="32" t="s">
        <v>1163</v>
      </c>
      <c r="B595" t="s">
        <v>34</v>
      </c>
      <c r="C595" t="s">
        <v>1059</v>
      </c>
      <c r="D595"/>
    </row>
    <row r="596" spans="1:4" x14ac:dyDescent="0.25">
      <c r="A596" s="32" t="s">
        <v>1163</v>
      </c>
      <c r="B596" t="s">
        <v>59</v>
      </c>
      <c r="C596" t="s">
        <v>1060</v>
      </c>
      <c r="D596"/>
    </row>
    <row r="597" spans="1:4" x14ac:dyDescent="0.25">
      <c r="A597" s="32" t="s">
        <v>1163</v>
      </c>
      <c r="B597" t="s">
        <v>1325</v>
      </c>
      <c r="C597" t="s">
        <v>1326</v>
      </c>
      <c r="D597"/>
    </row>
    <row r="598" spans="1:4" x14ac:dyDescent="0.25">
      <c r="A598" s="32" t="s">
        <v>1163</v>
      </c>
      <c r="B598" t="s">
        <v>1061</v>
      </c>
      <c r="C598" t="s">
        <v>1062</v>
      </c>
      <c r="D598"/>
    </row>
    <row r="599" spans="1:4" x14ac:dyDescent="0.25">
      <c r="A599" s="32" t="s">
        <v>1163</v>
      </c>
      <c r="B599" t="s">
        <v>1327</v>
      </c>
      <c r="C599" t="s">
        <v>1328</v>
      </c>
      <c r="D599"/>
    </row>
    <row r="600" spans="1:4" x14ac:dyDescent="0.25">
      <c r="A600" s="32" t="s">
        <v>1163</v>
      </c>
      <c r="B600" t="s">
        <v>35</v>
      </c>
      <c r="C600" t="s">
        <v>1064</v>
      </c>
      <c r="D600"/>
    </row>
    <row r="601" spans="1:4" x14ac:dyDescent="0.25">
      <c r="A601" s="32" t="s">
        <v>1163</v>
      </c>
      <c r="B601" t="s">
        <v>36</v>
      </c>
      <c r="C601" t="s">
        <v>1065</v>
      </c>
      <c r="D601"/>
    </row>
    <row r="602" spans="1:4" x14ac:dyDescent="0.25">
      <c r="A602" s="32" t="s">
        <v>1163</v>
      </c>
      <c r="B602" t="s">
        <v>37</v>
      </c>
      <c r="C602" t="s">
        <v>1063</v>
      </c>
      <c r="D602"/>
    </row>
    <row r="603" spans="1:4" x14ac:dyDescent="0.25">
      <c r="A603" s="32" t="s">
        <v>1163</v>
      </c>
      <c r="B603" t="s">
        <v>1329</v>
      </c>
      <c r="C603" t="s">
        <v>1330</v>
      </c>
      <c r="D603"/>
    </row>
    <row r="604" spans="1:4" x14ac:dyDescent="0.25">
      <c r="A604" s="32" t="s">
        <v>1163</v>
      </c>
      <c r="B604" t="s">
        <v>1331</v>
      </c>
      <c r="C604" t="s">
        <v>1332</v>
      </c>
      <c r="D604"/>
    </row>
    <row r="605" spans="1:4" x14ac:dyDescent="0.25">
      <c r="A605" s="32" t="s">
        <v>1163</v>
      </c>
      <c r="B605" t="s">
        <v>1333</v>
      </c>
      <c r="C605" t="s">
        <v>1334</v>
      </c>
      <c r="D605"/>
    </row>
    <row r="606" spans="1:4" x14ac:dyDescent="0.25">
      <c r="A606" s="32"/>
      <c r="B606"/>
      <c r="C606"/>
      <c r="D606"/>
    </row>
    <row r="607" spans="1:4" x14ac:dyDescent="0.25">
      <c r="A607" s="32"/>
      <c r="B607"/>
      <c r="C607"/>
      <c r="D607"/>
    </row>
    <row r="608" spans="1:4" x14ac:dyDescent="0.25">
      <c r="A608" s="32"/>
      <c r="B608"/>
      <c r="C608"/>
      <c r="D608"/>
    </row>
    <row r="609" spans="1:4" x14ac:dyDescent="0.25">
      <c r="A609" s="32"/>
      <c r="B609"/>
      <c r="C609"/>
      <c r="D609"/>
    </row>
    <row r="610" spans="1:4" x14ac:dyDescent="0.25">
      <c r="A610" s="32"/>
      <c r="B610"/>
      <c r="C610"/>
      <c r="D610"/>
    </row>
    <row r="611" spans="1:4" x14ac:dyDescent="0.25">
      <c r="A611" s="32"/>
      <c r="B611"/>
      <c r="C611"/>
      <c r="D611"/>
    </row>
    <row r="612" spans="1:4" x14ac:dyDescent="0.25">
      <c r="A612" s="32"/>
      <c r="B612"/>
      <c r="C612"/>
      <c r="D612"/>
    </row>
    <row r="613" spans="1:4" x14ac:dyDescent="0.25">
      <c r="A613" s="32"/>
      <c r="B613"/>
      <c r="C613"/>
      <c r="D613"/>
    </row>
    <row r="614" spans="1:4" x14ac:dyDescent="0.25">
      <c r="A614" s="32"/>
      <c r="B614"/>
      <c r="C614"/>
      <c r="D614"/>
    </row>
    <row r="615" spans="1:4" x14ac:dyDescent="0.25">
      <c r="A615" s="32"/>
      <c r="B615"/>
      <c r="C615"/>
      <c r="D615"/>
    </row>
    <row r="616" spans="1:4" x14ac:dyDescent="0.25">
      <c r="A616" s="32"/>
      <c r="B616"/>
      <c r="C616"/>
      <c r="D616"/>
    </row>
    <row r="617" spans="1:4" x14ac:dyDescent="0.25">
      <c r="A617" s="32"/>
      <c r="B617"/>
      <c r="C617"/>
      <c r="D617"/>
    </row>
    <row r="618" spans="1:4" x14ac:dyDescent="0.25">
      <c r="A618" s="32"/>
      <c r="B618"/>
      <c r="C618"/>
      <c r="D618"/>
    </row>
    <row r="619" spans="1:4" x14ac:dyDescent="0.25">
      <c r="A619" s="32"/>
      <c r="B619"/>
      <c r="C619"/>
      <c r="D619"/>
    </row>
    <row r="620" spans="1:4" x14ac:dyDescent="0.25">
      <c r="A620" s="32"/>
      <c r="B620"/>
      <c r="C620"/>
      <c r="D620"/>
    </row>
    <row r="621" spans="1:4" x14ac:dyDescent="0.25">
      <c r="A621" s="32"/>
      <c r="B621"/>
      <c r="C621"/>
      <c r="D621"/>
    </row>
    <row r="622" spans="1:4" x14ac:dyDescent="0.25">
      <c r="A622" s="32"/>
      <c r="B622"/>
      <c r="C622"/>
      <c r="D622"/>
    </row>
    <row r="623" spans="1:4" x14ac:dyDescent="0.25">
      <c r="A623" s="32"/>
      <c r="B623"/>
      <c r="C623"/>
      <c r="D623"/>
    </row>
    <row r="624" spans="1:4" x14ac:dyDescent="0.25">
      <c r="A624" s="32"/>
      <c r="B624"/>
      <c r="C624"/>
      <c r="D624"/>
    </row>
    <row r="625" spans="1:4" x14ac:dyDescent="0.25">
      <c r="A625" s="32"/>
      <c r="B625"/>
      <c r="C625"/>
      <c r="D625"/>
    </row>
    <row r="626" spans="1:4" x14ac:dyDescent="0.25">
      <c r="A626" s="32"/>
      <c r="B626"/>
      <c r="C626"/>
      <c r="D626"/>
    </row>
    <row r="627" spans="1:4" x14ac:dyDescent="0.25">
      <c r="A627" s="32"/>
      <c r="B627"/>
      <c r="C627"/>
      <c r="D627"/>
    </row>
    <row r="628" spans="1:4" x14ac:dyDescent="0.25">
      <c r="A628" s="32"/>
      <c r="B628"/>
      <c r="C628"/>
      <c r="D628"/>
    </row>
    <row r="629" spans="1:4" x14ac:dyDescent="0.25">
      <c r="A629" s="32"/>
      <c r="B629"/>
      <c r="C629"/>
      <c r="D629"/>
    </row>
    <row r="630" spans="1:4" x14ac:dyDescent="0.25">
      <c r="A630" s="32"/>
      <c r="B630"/>
      <c r="C630"/>
      <c r="D630"/>
    </row>
    <row r="631" spans="1:4" x14ac:dyDescent="0.25">
      <c r="A631" s="32"/>
      <c r="B631"/>
      <c r="C631"/>
      <c r="D631"/>
    </row>
    <row r="632" spans="1:4" x14ac:dyDescent="0.25">
      <c r="A632" s="32"/>
      <c r="B632"/>
      <c r="C632"/>
      <c r="D632"/>
    </row>
    <row r="633" spans="1:4" x14ac:dyDescent="0.25">
      <c r="A633" s="32"/>
      <c r="B633"/>
      <c r="C633"/>
      <c r="D633"/>
    </row>
    <row r="634" spans="1:4" x14ac:dyDescent="0.25">
      <c r="A634" s="32"/>
      <c r="B634"/>
      <c r="C634"/>
      <c r="D634"/>
    </row>
    <row r="635" spans="1:4" x14ac:dyDescent="0.25">
      <c r="A635" s="32"/>
      <c r="B635"/>
      <c r="C635"/>
      <c r="D635"/>
    </row>
    <row r="636" spans="1:4" x14ac:dyDescent="0.25">
      <c r="A636" s="32"/>
      <c r="B636"/>
      <c r="C636"/>
      <c r="D636"/>
    </row>
    <row r="637" spans="1:4" x14ac:dyDescent="0.25">
      <c r="A637" s="32"/>
      <c r="B637"/>
      <c r="C637"/>
      <c r="D637"/>
    </row>
    <row r="638" spans="1:4" x14ac:dyDescent="0.25">
      <c r="A638" s="32"/>
      <c r="B638"/>
      <c r="C638"/>
      <c r="D638"/>
    </row>
    <row r="639" spans="1:4" x14ac:dyDescent="0.25">
      <c r="A639" s="32"/>
      <c r="B639"/>
      <c r="C639"/>
      <c r="D639"/>
    </row>
    <row r="640" spans="1:4" x14ac:dyDescent="0.25">
      <c r="A640" s="32"/>
      <c r="B640"/>
      <c r="C640"/>
      <c r="D640"/>
    </row>
    <row r="641" spans="1:4" x14ac:dyDescent="0.25">
      <c r="A641" s="32"/>
      <c r="B641"/>
      <c r="C641"/>
      <c r="D641"/>
    </row>
    <row r="642" spans="1:4" x14ac:dyDescent="0.25">
      <c r="A642" s="32"/>
      <c r="B642"/>
      <c r="C642"/>
      <c r="D642"/>
    </row>
    <row r="643" spans="1:4" x14ac:dyDescent="0.25">
      <c r="A643" s="32"/>
      <c r="B643"/>
      <c r="C643"/>
      <c r="D643"/>
    </row>
    <row r="644" spans="1:4" x14ac:dyDescent="0.25">
      <c r="A644" s="32"/>
      <c r="B644"/>
      <c r="C644"/>
      <c r="D644"/>
    </row>
    <row r="645" spans="1:4" x14ac:dyDescent="0.25">
      <c r="A645" s="32"/>
      <c r="B645"/>
      <c r="C645"/>
      <c r="D645"/>
    </row>
    <row r="646" spans="1:4" x14ac:dyDescent="0.25">
      <c r="A646" s="32"/>
      <c r="B646"/>
      <c r="C646"/>
      <c r="D646"/>
    </row>
    <row r="647" spans="1:4" x14ac:dyDescent="0.25">
      <c r="A647" s="32"/>
      <c r="B647"/>
      <c r="C647"/>
      <c r="D647"/>
    </row>
    <row r="648" spans="1:4" x14ac:dyDescent="0.25">
      <c r="A648" s="32"/>
      <c r="B648"/>
      <c r="C648"/>
      <c r="D648"/>
    </row>
    <row r="649" spans="1:4" x14ac:dyDescent="0.25">
      <c r="A649" s="32"/>
      <c r="B649"/>
      <c r="C649"/>
      <c r="D649"/>
    </row>
    <row r="650" spans="1:4" x14ac:dyDescent="0.25">
      <c r="A650" s="32"/>
      <c r="B650"/>
      <c r="C650"/>
      <c r="D650"/>
    </row>
    <row r="651" spans="1:4" x14ac:dyDescent="0.25">
      <c r="A651" s="32"/>
      <c r="B651"/>
      <c r="C651"/>
      <c r="D651"/>
    </row>
    <row r="652" spans="1:4" x14ac:dyDescent="0.25">
      <c r="A652" s="32"/>
      <c r="B652"/>
      <c r="C652"/>
      <c r="D652"/>
    </row>
    <row r="653" spans="1:4" x14ac:dyDescent="0.25">
      <c r="A653" s="32"/>
      <c r="B653"/>
      <c r="C653"/>
      <c r="D653"/>
    </row>
    <row r="654" spans="1:4" x14ac:dyDescent="0.25">
      <c r="A654" s="32"/>
      <c r="B654"/>
      <c r="C654"/>
      <c r="D654"/>
    </row>
    <row r="655" spans="1:4" x14ac:dyDescent="0.25">
      <c r="A655" s="32"/>
      <c r="B655"/>
      <c r="C655"/>
      <c r="D655"/>
    </row>
    <row r="656" spans="1:4" x14ac:dyDescent="0.25">
      <c r="A656" s="32"/>
      <c r="B656"/>
      <c r="C656"/>
      <c r="D656"/>
    </row>
    <row r="657" spans="1:4" x14ac:dyDescent="0.25">
      <c r="A657" s="32"/>
      <c r="B657"/>
      <c r="C657"/>
      <c r="D657"/>
    </row>
    <row r="658" spans="1:4" x14ac:dyDescent="0.25">
      <c r="A658" s="32"/>
      <c r="B658"/>
      <c r="C658"/>
      <c r="D658"/>
    </row>
    <row r="659" spans="1:4" x14ac:dyDescent="0.25">
      <c r="A659" s="32"/>
      <c r="B659"/>
      <c r="C659"/>
      <c r="D659"/>
    </row>
    <row r="660" spans="1:4" x14ac:dyDescent="0.25">
      <c r="A660" s="32"/>
      <c r="B660"/>
      <c r="C660"/>
      <c r="D660"/>
    </row>
    <row r="661" spans="1:4" x14ac:dyDescent="0.25">
      <c r="A661" s="32"/>
      <c r="B661"/>
      <c r="C661"/>
      <c r="D661"/>
    </row>
    <row r="662" spans="1:4" x14ac:dyDescent="0.25">
      <c r="A662" s="32"/>
      <c r="B662"/>
      <c r="C662"/>
      <c r="D662"/>
    </row>
    <row r="663" spans="1:4" x14ac:dyDescent="0.25">
      <c r="A663" s="32"/>
      <c r="B663"/>
      <c r="C663"/>
      <c r="D663"/>
    </row>
    <row r="664" spans="1:4" x14ac:dyDescent="0.25">
      <c r="A664" s="32"/>
      <c r="B664"/>
      <c r="C664"/>
      <c r="D664"/>
    </row>
    <row r="665" spans="1:4" x14ac:dyDescent="0.25">
      <c r="A665" s="32"/>
      <c r="B665"/>
      <c r="C665"/>
      <c r="D665"/>
    </row>
    <row r="666" spans="1:4" x14ac:dyDescent="0.25">
      <c r="A666" s="32"/>
      <c r="B666"/>
      <c r="C666"/>
      <c r="D666"/>
    </row>
    <row r="667" spans="1:4" x14ac:dyDescent="0.25">
      <c r="A667" s="32"/>
      <c r="B667"/>
      <c r="C667"/>
      <c r="D667"/>
    </row>
    <row r="668" spans="1:4" x14ac:dyDescent="0.25">
      <c r="A668" s="32"/>
      <c r="B668"/>
      <c r="C668"/>
      <c r="D668"/>
    </row>
    <row r="669" spans="1:4" x14ac:dyDescent="0.25">
      <c r="A669" s="32"/>
      <c r="B669"/>
      <c r="C669"/>
      <c r="D669"/>
    </row>
    <row r="670" spans="1:4" x14ac:dyDescent="0.25">
      <c r="A670" s="32"/>
      <c r="B670"/>
      <c r="C670"/>
      <c r="D670"/>
    </row>
    <row r="671" spans="1:4" x14ac:dyDescent="0.25">
      <c r="A671" s="32"/>
      <c r="B671"/>
      <c r="C671"/>
      <c r="D671"/>
    </row>
    <row r="672" spans="1:4" x14ac:dyDescent="0.25">
      <c r="A672" s="32"/>
      <c r="B672"/>
      <c r="C672"/>
      <c r="D672"/>
    </row>
    <row r="673" spans="1:4" x14ac:dyDescent="0.25">
      <c r="A673" s="7"/>
      <c r="B673"/>
      <c r="C673"/>
      <c r="D673"/>
    </row>
    <row r="674" spans="1:4" x14ac:dyDescent="0.25">
      <c r="A674" s="7"/>
      <c r="B674"/>
      <c r="C674"/>
      <c r="D674"/>
    </row>
    <row r="675" spans="1:4" x14ac:dyDescent="0.25">
      <c r="A675" s="7"/>
      <c r="B675"/>
      <c r="C675"/>
      <c r="D675"/>
    </row>
    <row r="676" spans="1:4" x14ac:dyDescent="0.25">
      <c r="A676" s="7"/>
      <c r="B676"/>
      <c r="C676"/>
      <c r="D676"/>
    </row>
    <row r="677" spans="1:4" x14ac:dyDescent="0.25">
      <c r="A677" s="7"/>
      <c r="B677"/>
      <c r="C677"/>
      <c r="D677"/>
    </row>
    <row r="678" spans="1:4" x14ac:dyDescent="0.25">
      <c r="A678" s="7"/>
      <c r="B678"/>
      <c r="C678"/>
      <c r="D678"/>
    </row>
    <row r="679" spans="1:4" x14ac:dyDescent="0.25">
      <c r="A679" s="7"/>
      <c r="B679"/>
      <c r="C679"/>
      <c r="D679"/>
    </row>
    <row r="680" spans="1:4" x14ac:dyDescent="0.25">
      <c r="A680" s="7"/>
      <c r="B680"/>
      <c r="C680"/>
      <c r="D680"/>
    </row>
    <row r="681" spans="1:4" x14ac:dyDescent="0.25">
      <c r="A681" s="7"/>
      <c r="B681"/>
      <c r="C681"/>
      <c r="D681"/>
    </row>
    <row r="682" spans="1:4" x14ac:dyDescent="0.25">
      <c r="A682" s="7"/>
      <c r="B682"/>
      <c r="C682"/>
      <c r="D682"/>
    </row>
    <row r="683" spans="1:4" x14ac:dyDescent="0.25">
      <c r="A683" s="7"/>
      <c r="B683"/>
      <c r="C683"/>
      <c r="D683"/>
    </row>
    <row r="684" spans="1:4" x14ac:dyDescent="0.25">
      <c r="A684" s="7"/>
      <c r="B684"/>
      <c r="C684"/>
      <c r="D684"/>
    </row>
    <row r="685" spans="1:4" x14ac:dyDescent="0.25">
      <c r="A685" s="7"/>
      <c r="B685"/>
      <c r="C685"/>
      <c r="D685"/>
    </row>
    <row r="686" spans="1:4" x14ac:dyDescent="0.25">
      <c r="A686" s="7"/>
      <c r="B686"/>
      <c r="C686"/>
      <c r="D686"/>
    </row>
    <row r="687" spans="1:4" x14ac:dyDescent="0.25">
      <c r="A687" s="7"/>
      <c r="B687"/>
      <c r="C687"/>
      <c r="D687"/>
    </row>
    <row r="688" spans="1:4" x14ac:dyDescent="0.25">
      <c r="A688" s="7"/>
      <c r="B688"/>
      <c r="C688"/>
      <c r="D688"/>
    </row>
    <row r="689" spans="1:4" x14ac:dyDescent="0.25">
      <c r="A689" s="7"/>
      <c r="B689"/>
      <c r="C689"/>
      <c r="D689"/>
    </row>
    <row r="690" spans="1:4" x14ac:dyDescent="0.25">
      <c r="A690" s="7"/>
      <c r="B690"/>
      <c r="C690"/>
      <c r="D690"/>
    </row>
    <row r="691" spans="1:4" x14ac:dyDescent="0.25">
      <c r="A691" s="7"/>
      <c r="B691"/>
      <c r="C691"/>
      <c r="D691"/>
    </row>
    <row r="692" spans="1:4" x14ac:dyDescent="0.25">
      <c r="A692" s="7"/>
      <c r="B692"/>
      <c r="C692"/>
      <c r="D692"/>
    </row>
    <row r="693" spans="1:4" x14ac:dyDescent="0.25">
      <c r="A693" s="7"/>
      <c r="B693"/>
      <c r="C693"/>
      <c r="D693"/>
    </row>
    <row r="694" spans="1:4" x14ac:dyDescent="0.25">
      <c r="A694" s="7"/>
      <c r="B694"/>
      <c r="C694"/>
      <c r="D694"/>
    </row>
    <row r="695" spans="1:4" x14ac:dyDescent="0.25">
      <c r="A695" s="7"/>
      <c r="B695"/>
      <c r="C695"/>
      <c r="D695"/>
    </row>
    <row r="696" spans="1:4" x14ac:dyDescent="0.25">
      <c r="A696" s="7"/>
      <c r="B696"/>
      <c r="C696"/>
      <c r="D696"/>
    </row>
    <row r="697" spans="1:4" x14ac:dyDescent="0.25">
      <c r="A697" s="7"/>
      <c r="B697"/>
      <c r="C697"/>
      <c r="D697"/>
    </row>
    <row r="698" spans="1:4" x14ac:dyDescent="0.25">
      <c r="A698" s="7"/>
      <c r="B698"/>
      <c r="C698"/>
      <c r="D698"/>
    </row>
    <row r="699" spans="1:4" x14ac:dyDescent="0.25">
      <c r="A699" s="7"/>
      <c r="B699"/>
      <c r="C699"/>
      <c r="D699"/>
    </row>
    <row r="700" spans="1:4" x14ac:dyDescent="0.25">
      <c r="A700" s="7"/>
      <c r="B700"/>
      <c r="C700"/>
      <c r="D700"/>
    </row>
    <row r="701" spans="1:4" x14ac:dyDescent="0.25">
      <c r="A701" s="7"/>
      <c r="B701"/>
      <c r="C701"/>
      <c r="D701"/>
    </row>
    <row r="702" spans="1:4" x14ac:dyDescent="0.25">
      <c r="A702" s="7"/>
      <c r="B702"/>
      <c r="C702"/>
      <c r="D702"/>
    </row>
    <row r="703" spans="1:4" x14ac:dyDescent="0.25">
      <c r="A703" s="7"/>
      <c r="B703"/>
      <c r="C703"/>
      <c r="D703"/>
    </row>
    <row r="704" spans="1:4" x14ac:dyDescent="0.25">
      <c r="A704" s="7"/>
      <c r="B704"/>
      <c r="C704"/>
      <c r="D704"/>
    </row>
    <row r="705" spans="1:4" x14ac:dyDescent="0.25">
      <c r="A705" s="7"/>
      <c r="B705"/>
      <c r="C705"/>
      <c r="D705"/>
    </row>
    <row r="706" spans="1:4" x14ac:dyDescent="0.25">
      <c r="A706" s="7"/>
      <c r="B706"/>
      <c r="C706"/>
      <c r="D706"/>
    </row>
    <row r="707" spans="1:4" x14ac:dyDescent="0.25">
      <c r="A707" s="7"/>
      <c r="B707"/>
      <c r="C707"/>
      <c r="D707"/>
    </row>
    <row r="708" spans="1:4" x14ac:dyDescent="0.25">
      <c r="A708" s="7"/>
      <c r="B708"/>
      <c r="C708"/>
      <c r="D708"/>
    </row>
    <row r="709" spans="1:4" x14ac:dyDescent="0.25">
      <c r="A709" s="7"/>
      <c r="B709"/>
      <c r="C709"/>
      <c r="D709"/>
    </row>
    <row r="710" spans="1:4" x14ac:dyDescent="0.25">
      <c r="A710" s="7"/>
      <c r="B710"/>
      <c r="C710"/>
      <c r="D710"/>
    </row>
    <row r="711" spans="1:4" x14ac:dyDescent="0.25">
      <c r="A711" s="7"/>
      <c r="B711"/>
      <c r="C711"/>
      <c r="D711"/>
    </row>
    <row r="712" spans="1:4" x14ac:dyDescent="0.25">
      <c r="A712" s="7"/>
      <c r="B712"/>
      <c r="C712"/>
      <c r="D712"/>
    </row>
    <row r="713" spans="1:4" x14ac:dyDescent="0.25">
      <c r="A713" s="7"/>
      <c r="B713"/>
      <c r="C713"/>
      <c r="D713"/>
    </row>
    <row r="714" spans="1:4" x14ac:dyDescent="0.25">
      <c r="A714" s="7"/>
      <c r="B714"/>
      <c r="C714"/>
      <c r="D714"/>
    </row>
    <row r="715" spans="1:4" x14ac:dyDescent="0.25">
      <c r="A715" s="7"/>
      <c r="B715"/>
      <c r="C715"/>
      <c r="D715"/>
    </row>
    <row r="716" spans="1:4" x14ac:dyDescent="0.25">
      <c r="A716" s="7"/>
      <c r="B716"/>
      <c r="C716"/>
      <c r="D716"/>
    </row>
    <row r="717" spans="1:4" x14ac:dyDescent="0.25">
      <c r="A717" s="7"/>
      <c r="B717"/>
      <c r="C717"/>
      <c r="D717"/>
    </row>
    <row r="718" spans="1:4" x14ac:dyDescent="0.25">
      <c r="A718" s="7"/>
      <c r="B718"/>
      <c r="C718"/>
      <c r="D718"/>
    </row>
    <row r="719" spans="1:4" x14ac:dyDescent="0.25">
      <c r="A719" s="7"/>
      <c r="B719"/>
      <c r="C719"/>
      <c r="D719"/>
    </row>
    <row r="720" spans="1:4" x14ac:dyDescent="0.25">
      <c r="A720" s="7"/>
      <c r="B720"/>
      <c r="C720"/>
      <c r="D720"/>
    </row>
    <row r="721" spans="1:4" x14ac:dyDescent="0.25">
      <c r="A721" s="7"/>
      <c r="B721"/>
      <c r="C721"/>
      <c r="D721"/>
    </row>
    <row r="722" spans="1:4" x14ac:dyDescent="0.25">
      <c r="A722" s="7"/>
      <c r="B722"/>
      <c r="C722"/>
      <c r="D722"/>
    </row>
    <row r="723" spans="1:4" x14ac:dyDescent="0.25">
      <c r="A723" s="7"/>
      <c r="B723"/>
      <c r="C723"/>
      <c r="D723"/>
    </row>
    <row r="724" spans="1:4" x14ac:dyDescent="0.25">
      <c r="A724" s="7"/>
      <c r="B724"/>
      <c r="C724"/>
      <c r="D724"/>
    </row>
    <row r="725" spans="1:4" x14ac:dyDescent="0.25">
      <c r="A725" s="7"/>
      <c r="B725"/>
      <c r="C725"/>
      <c r="D725"/>
    </row>
    <row r="726" spans="1:4" x14ac:dyDescent="0.25">
      <c r="A726" s="7"/>
      <c r="B726"/>
      <c r="C726"/>
      <c r="D726"/>
    </row>
    <row r="727" spans="1:4" x14ac:dyDescent="0.25">
      <c r="A727" s="7"/>
      <c r="B727"/>
      <c r="C727"/>
      <c r="D727"/>
    </row>
    <row r="728" spans="1:4" x14ac:dyDescent="0.25">
      <c r="A728" s="7"/>
      <c r="B728"/>
      <c r="C728"/>
      <c r="D728"/>
    </row>
    <row r="729" spans="1:4" x14ac:dyDescent="0.25">
      <c r="A729" s="7"/>
      <c r="B729"/>
      <c r="C729"/>
      <c r="D729"/>
    </row>
    <row r="730" spans="1:4" x14ac:dyDescent="0.25">
      <c r="A730" s="7"/>
      <c r="B730"/>
      <c r="C730"/>
      <c r="D730"/>
    </row>
    <row r="731" spans="1:4" x14ac:dyDescent="0.25">
      <c r="A731" s="7"/>
      <c r="B731"/>
      <c r="C731"/>
      <c r="D731"/>
    </row>
    <row r="732" spans="1:4" x14ac:dyDescent="0.25">
      <c r="A732" s="7"/>
      <c r="B732"/>
      <c r="C732"/>
      <c r="D732"/>
    </row>
    <row r="733" spans="1:4" x14ac:dyDescent="0.25">
      <c r="A733" s="7"/>
      <c r="B733"/>
      <c r="C733"/>
      <c r="D733"/>
    </row>
    <row r="734" spans="1:4" x14ac:dyDescent="0.25">
      <c r="A734" s="7"/>
      <c r="B734"/>
      <c r="C734"/>
      <c r="D734"/>
    </row>
    <row r="735" spans="1:4" x14ac:dyDescent="0.25">
      <c r="A735" s="7"/>
      <c r="B735"/>
      <c r="C735"/>
      <c r="D735"/>
    </row>
    <row r="736" spans="1:4" x14ac:dyDescent="0.25">
      <c r="A736" s="7"/>
      <c r="B736"/>
      <c r="C736"/>
      <c r="D736"/>
    </row>
    <row r="737" spans="1:4" x14ac:dyDescent="0.25">
      <c r="A737" s="7"/>
      <c r="B737"/>
      <c r="C737"/>
      <c r="D737"/>
    </row>
    <row r="738" spans="1:4" x14ac:dyDescent="0.25">
      <c r="A738" s="7"/>
      <c r="B738"/>
      <c r="C738"/>
      <c r="D738"/>
    </row>
    <row r="739" spans="1:4" x14ac:dyDescent="0.25">
      <c r="A739" s="7"/>
      <c r="B739"/>
      <c r="C739"/>
      <c r="D739"/>
    </row>
    <row r="740" spans="1:4" x14ac:dyDescent="0.25">
      <c r="A740" s="7"/>
      <c r="B740"/>
      <c r="C740"/>
      <c r="D740"/>
    </row>
    <row r="741" spans="1:4" x14ac:dyDescent="0.25">
      <c r="A741" s="7"/>
      <c r="B741"/>
      <c r="C741"/>
      <c r="D741"/>
    </row>
    <row r="742" spans="1:4" x14ac:dyDescent="0.25">
      <c r="A742" s="7"/>
      <c r="B742"/>
      <c r="C742"/>
      <c r="D742"/>
    </row>
    <row r="743" spans="1:4" x14ac:dyDescent="0.25">
      <c r="A743" s="7"/>
      <c r="B743"/>
      <c r="C743"/>
      <c r="D743"/>
    </row>
    <row r="744" spans="1:4" x14ac:dyDescent="0.25">
      <c r="A744" s="7"/>
      <c r="B744"/>
      <c r="C744"/>
      <c r="D744"/>
    </row>
    <row r="745" spans="1:4" x14ac:dyDescent="0.25">
      <c r="A745" s="7"/>
      <c r="B745"/>
      <c r="C745"/>
      <c r="D745"/>
    </row>
    <row r="746" spans="1:4" x14ac:dyDescent="0.25">
      <c r="A746" s="7"/>
      <c r="B746"/>
      <c r="C746"/>
      <c r="D746"/>
    </row>
    <row r="747" spans="1:4" x14ac:dyDescent="0.25">
      <c r="A747" s="7"/>
      <c r="B747"/>
      <c r="C747"/>
      <c r="D747"/>
    </row>
    <row r="748" spans="1:4" x14ac:dyDescent="0.25">
      <c r="A748" s="7"/>
      <c r="B748"/>
      <c r="C748"/>
      <c r="D748"/>
    </row>
    <row r="749" spans="1:4" x14ac:dyDescent="0.25">
      <c r="A749" s="7"/>
      <c r="B749"/>
      <c r="C749"/>
      <c r="D749"/>
    </row>
    <row r="750" spans="1:4" x14ac:dyDescent="0.25">
      <c r="A750" s="7"/>
      <c r="B750"/>
      <c r="C750"/>
      <c r="D750"/>
    </row>
    <row r="751" spans="1:4" x14ac:dyDescent="0.25">
      <c r="A751" s="7"/>
      <c r="B751"/>
      <c r="C751"/>
      <c r="D751"/>
    </row>
    <row r="752" spans="1:4" x14ac:dyDescent="0.25">
      <c r="A752" s="7"/>
      <c r="B752"/>
      <c r="C752"/>
      <c r="D752"/>
    </row>
    <row r="753" spans="1:4" x14ac:dyDescent="0.25">
      <c r="A753" s="7"/>
      <c r="B753"/>
      <c r="C753"/>
      <c r="D753"/>
    </row>
    <row r="754" spans="1:4" x14ac:dyDescent="0.25">
      <c r="A754" s="7"/>
      <c r="B754"/>
      <c r="C754"/>
      <c r="D754"/>
    </row>
    <row r="755" spans="1:4" x14ac:dyDescent="0.25">
      <c r="A755" s="7"/>
      <c r="B755"/>
      <c r="C755"/>
      <c r="D755"/>
    </row>
    <row r="756" spans="1:4" x14ac:dyDescent="0.25">
      <c r="A756" s="7"/>
      <c r="B756"/>
      <c r="C756"/>
      <c r="D756"/>
    </row>
    <row r="757" spans="1:4" x14ac:dyDescent="0.25">
      <c r="A757" s="7"/>
      <c r="B757"/>
      <c r="C757"/>
      <c r="D757"/>
    </row>
    <row r="758" spans="1:4" x14ac:dyDescent="0.25">
      <c r="A758" s="7"/>
      <c r="B758"/>
      <c r="C758"/>
      <c r="D758"/>
    </row>
    <row r="759" spans="1:4" x14ac:dyDescent="0.25">
      <c r="A759" s="7"/>
      <c r="B759"/>
      <c r="C759"/>
      <c r="D759"/>
    </row>
    <row r="760" spans="1:4" x14ac:dyDescent="0.25">
      <c r="A760" s="7"/>
      <c r="B760"/>
      <c r="C760"/>
      <c r="D760"/>
    </row>
    <row r="761" spans="1:4" x14ac:dyDescent="0.25">
      <c r="A761" s="7"/>
      <c r="B761"/>
      <c r="C761"/>
      <c r="D761"/>
    </row>
    <row r="762" spans="1:4" x14ac:dyDescent="0.25">
      <c r="A762" s="7"/>
      <c r="B762"/>
      <c r="C762"/>
      <c r="D762"/>
    </row>
    <row r="763" spans="1:4" x14ac:dyDescent="0.25">
      <c r="A763" s="7"/>
      <c r="B763"/>
      <c r="C763"/>
      <c r="D763"/>
    </row>
    <row r="764" spans="1:4" x14ac:dyDescent="0.25">
      <c r="A764" s="7"/>
      <c r="B764"/>
      <c r="C764"/>
      <c r="D764"/>
    </row>
    <row r="765" spans="1:4" x14ac:dyDescent="0.25">
      <c r="A765" s="7"/>
      <c r="B765"/>
      <c r="C765"/>
      <c r="D765"/>
    </row>
    <row r="766" spans="1:4" x14ac:dyDescent="0.25">
      <c r="A766" s="7"/>
      <c r="B766"/>
      <c r="C766"/>
      <c r="D766"/>
    </row>
    <row r="767" spans="1:4" x14ac:dyDescent="0.25">
      <c r="A767" s="7"/>
      <c r="B767"/>
      <c r="C767"/>
      <c r="D767"/>
    </row>
    <row r="768" spans="1:4" x14ac:dyDescent="0.25">
      <c r="A768" s="7"/>
      <c r="B768"/>
      <c r="C768"/>
      <c r="D768"/>
    </row>
    <row r="769" spans="1:4" x14ac:dyDescent="0.25">
      <c r="A769" s="7"/>
      <c r="B769"/>
      <c r="C769"/>
      <c r="D769"/>
    </row>
    <row r="770" spans="1:4" x14ac:dyDescent="0.25">
      <c r="A770" s="7"/>
      <c r="B770"/>
      <c r="C770"/>
      <c r="D770"/>
    </row>
    <row r="771" spans="1:4" x14ac:dyDescent="0.25">
      <c r="A771" s="7"/>
      <c r="B771"/>
      <c r="C771"/>
      <c r="D771"/>
    </row>
    <row r="772" spans="1:4" x14ac:dyDescent="0.25">
      <c r="A772" s="7"/>
      <c r="B772"/>
      <c r="C772"/>
      <c r="D772"/>
    </row>
    <row r="773" spans="1:4" x14ac:dyDescent="0.25">
      <c r="A773" s="7"/>
      <c r="B773"/>
      <c r="C773"/>
      <c r="D773"/>
    </row>
    <row r="774" spans="1:4" x14ac:dyDescent="0.25">
      <c r="A774" s="7"/>
      <c r="B774"/>
      <c r="C774"/>
      <c r="D774"/>
    </row>
    <row r="775" spans="1:4" x14ac:dyDescent="0.25">
      <c r="A775" s="7"/>
      <c r="B775"/>
      <c r="C775"/>
      <c r="D775"/>
    </row>
    <row r="776" spans="1:4" x14ac:dyDescent="0.25">
      <c r="A776" s="7"/>
      <c r="B776"/>
      <c r="C776"/>
      <c r="D776"/>
    </row>
    <row r="777" spans="1:4" x14ac:dyDescent="0.25">
      <c r="A777" s="7"/>
      <c r="B777"/>
      <c r="C777"/>
      <c r="D777"/>
    </row>
    <row r="778" spans="1:4" x14ac:dyDescent="0.25">
      <c r="A778" s="7"/>
      <c r="B778"/>
      <c r="C778"/>
      <c r="D778"/>
    </row>
    <row r="779" spans="1:4" x14ac:dyDescent="0.25">
      <c r="A779" s="7"/>
      <c r="B779"/>
      <c r="C779"/>
      <c r="D779"/>
    </row>
    <row r="780" spans="1:4" x14ac:dyDescent="0.25">
      <c r="A780" s="7"/>
      <c r="B780"/>
      <c r="C780"/>
      <c r="D780"/>
    </row>
    <row r="781" spans="1:4" x14ac:dyDescent="0.25">
      <c r="A781" s="7"/>
      <c r="B781"/>
      <c r="C781"/>
      <c r="D781"/>
    </row>
    <row r="782" spans="1:4" x14ac:dyDescent="0.25">
      <c r="A782" s="7"/>
      <c r="B782"/>
      <c r="C782"/>
      <c r="D782"/>
    </row>
    <row r="783" spans="1:4" x14ac:dyDescent="0.25">
      <c r="A783" s="7"/>
      <c r="B783"/>
      <c r="C783"/>
      <c r="D783"/>
    </row>
    <row r="784" spans="1:4" x14ac:dyDescent="0.25">
      <c r="A784" s="7"/>
      <c r="B784"/>
      <c r="C784"/>
      <c r="D784"/>
    </row>
    <row r="785" spans="1:4" x14ac:dyDescent="0.25">
      <c r="A785" s="7"/>
      <c r="B785"/>
      <c r="C785"/>
      <c r="D785"/>
    </row>
    <row r="786" spans="1:4" x14ac:dyDescent="0.25">
      <c r="A786" s="7"/>
      <c r="B786"/>
      <c r="C786"/>
      <c r="D786"/>
    </row>
    <row r="787" spans="1:4" x14ac:dyDescent="0.25">
      <c r="A787" s="7"/>
      <c r="B787"/>
      <c r="C787"/>
      <c r="D787"/>
    </row>
    <row r="788" spans="1:4" x14ac:dyDescent="0.25">
      <c r="A788" s="7"/>
      <c r="B788"/>
      <c r="C788"/>
      <c r="D788"/>
    </row>
    <row r="789" spans="1:4" x14ac:dyDescent="0.25">
      <c r="A789" s="7"/>
      <c r="B789"/>
      <c r="C789"/>
      <c r="D789"/>
    </row>
    <row r="790" spans="1:4" x14ac:dyDescent="0.25">
      <c r="A790" s="7"/>
      <c r="B790"/>
      <c r="C790"/>
      <c r="D790"/>
    </row>
    <row r="791" spans="1:4" x14ac:dyDescent="0.25">
      <c r="A791" s="7"/>
      <c r="B791"/>
      <c r="C791"/>
      <c r="D791"/>
    </row>
    <row r="792" spans="1:4" x14ac:dyDescent="0.25">
      <c r="A792" s="7"/>
      <c r="B792"/>
      <c r="C792"/>
      <c r="D792"/>
    </row>
    <row r="793" spans="1:4" x14ac:dyDescent="0.25">
      <c r="A793" s="7"/>
      <c r="B793"/>
      <c r="C793"/>
      <c r="D793"/>
    </row>
    <row r="794" spans="1:4" x14ac:dyDescent="0.25">
      <c r="A794" s="7"/>
      <c r="B794"/>
      <c r="C794"/>
      <c r="D794"/>
    </row>
    <row r="795" spans="1:4" x14ac:dyDescent="0.25">
      <c r="A795" s="7"/>
      <c r="B795"/>
      <c r="C795"/>
      <c r="D795"/>
    </row>
    <row r="796" spans="1:4" x14ac:dyDescent="0.25">
      <c r="A796" s="7"/>
      <c r="B796"/>
      <c r="C796"/>
      <c r="D796"/>
    </row>
    <row r="797" spans="1:4" x14ac:dyDescent="0.25">
      <c r="A797" s="7"/>
      <c r="B797"/>
      <c r="C797"/>
      <c r="D797"/>
    </row>
    <row r="798" spans="1:4" x14ac:dyDescent="0.25">
      <c r="A798" s="7"/>
      <c r="B798"/>
      <c r="C798"/>
      <c r="D798"/>
    </row>
    <row r="799" spans="1:4" x14ac:dyDescent="0.25">
      <c r="A799" s="7"/>
      <c r="B799"/>
      <c r="C799"/>
      <c r="D799"/>
    </row>
    <row r="800" spans="1:4" x14ac:dyDescent="0.25">
      <c r="A800" s="7"/>
      <c r="B800"/>
      <c r="C800"/>
      <c r="D800"/>
    </row>
    <row r="801" spans="1:4" x14ac:dyDescent="0.25">
      <c r="A801" s="7"/>
      <c r="B801"/>
      <c r="C801"/>
      <c r="D801"/>
    </row>
    <row r="802" spans="1:4" x14ac:dyDescent="0.25">
      <c r="A802" s="7"/>
      <c r="B802"/>
      <c r="C802"/>
      <c r="D802"/>
    </row>
    <row r="803" spans="1:4" x14ac:dyDescent="0.25">
      <c r="A803" s="7"/>
      <c r="B803"/>
      <c r="C803"/>
      <c r="D803"/>
    </row>
    <row r="804" spans="1:4" x14ac:dyDescent="0.25">
      <c r="A804" s="7"/>
      <c r="B804"/>
      <c r="C804"/>
      <c r="D804"/>
    </row>
    <row r="805" spans="1:4" x14ac:dyDescent="0.25">
      <c r="A805" s="7"/>
      <c r="B805"/>
      <c r="C805"/>
      <c r="D805"/>
    </row>
    <row r="806" spans="1:4" x14ac:dyDescent="0.25">
      <c r="A806" s="7"/>
      <c r="B806"/>
      <c r="C806"/>
      <c r="D806"/>
    </row>
    <row r="807" spans="1:4" x14ac:dyDescent="0.25">
      <c r="A807" s="7"/>
      <c r="B807"/>
      <c r="C807"/>
      <c r="D807"/>
    </row>
    <row r="808" spans="1:4" x14ac:dyDescent="0.25">
      <c r="A808" s="7"/>
      <c r="B808"/>
      <c r="C808"/>
      <c r="D808"/>
    </row>
    <row r="809" spans="1:4" x14ac:dyDescent="0.25">
      <c r="A809" s="7"/>
      <c r="B809"/>
      <c r="C809"/>
      <c r="D809"/>
    </row>
    <row r="810" spans="1:4" x14ac:dyDescent="0.25">
      <c r="A810" s="7"/>
      <c r="B810"/>
      <c r="C810"/>
      <c r="D810"/>
    </row>
    <row r="811" spans="1:4" x14ac:dyDescent="0.25">
      <c r="A811" s="7"/>
      <c r="B811"/>
      <c r="C811"/>
      <c r="D811"/>
    </row>
    <row r="812" spans="1:4" x14ac:dyDescent="0.25">
      <c r="A812" s="7"/>
      <c r="B812"/>
      <c r="C812"/>
      <c r="D812"/>
    </row>
    <row r="813" spans="1:4" x14ac:dyDescent="0.25">
      <c r="A813" s="7"/>
      <c r="B813"/>
      <c r="C813"/>
      <c r="D813"/>
    </row>
    <row r="814" spans="1:4" x14ac:dyDescent="0.25">
      <c r="A814" s="7"/>
      <c r="B814"/>
      <c r="C814"/>
      <c r="D814"/>
    </row>
    <row r="815" spans="1:4" x14ac:dyDescent="0.25">
      <c r="A815" s="7"/>
      <c r="B815"/>
      <c r="C815"/>
      <c r="D815"/>
    </row>
  </sheetData>
  <sheetProtection algorithmName="SHA-512" hashValue="TulB+CEoiXTbHZOJBnV0uL2I3Mmz53ihctuTziJdS7wJfU1/4XUA2FRWAWhB+ERMHT2sggRC8iQt97piZpL5fA==" saltValue="w8cG+jUPdTtf2d+HLLu5Xw==" spinCount="100000" sheet="1" objects="1" scenarios="1"/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J44"/>
  <sheetViews>
    <sheetView workbookViewId="0">
      <selection activeCell="Q16" sqref="Q16"/>
    </sheetView>
  </sheetViews>
  <sheetFormatPr defaultRowHeight="12.5" x14ac:dyDescent="0.25"/>
  <cols>
    <col min="1" max="1" width="4.1796875" style="7" customWidth="1"/>
    <col min="2" max="2" width="24.7265625" customWidth="1"/>
    <col min="3" max="3" width="11" customWidth="1"/>
    <col min="4" max="4" width="10.7265625" customWidth="1"/>
    <col min="5" max="5" width="9.81640625" customWidth="1"/>
    <col min="6" max="6" width="10.1796875" customWidth="1"/>
    <col min="7" max="7" width="9.81640625" style="7" customWidth="1"/>
    <col min="8" max="8" width="21.453125" customWidth="1"/>
    <col min="9" max="9" width="10" customWidth="1"/>
    <col min="10" max="10" width="2.26953125" customWidth="1"/>
    <col min="11" max="11" width="10.54296875" customWidth="1"/>
    <col min="12" max="12" width="2.26953125" customWidth="1"/>
    <col min="13" max="13" width="10.54296875" customWidth="1"/>
    <col min="27" max="27" width="18" hidden="1" customWidth="1"/>
    <col min="28" max="28" width="0" hidden="1" customWidth="1"/>
    <col min="29" max="29" width="40.7265625" hidden="1" customWidth="1"/>
    <col min="30" max="30" width="0" hidden="1" customWidth="1"/>
    <col min="31" max="31" width="12.54296875" hidden="1" customWidth="1"/>
    <col min="32" max="35" width="0" hidden="1" customWidth="1"/>
  </cols>
  <sheetData>
    <row r="1" spans="1:36" ht="15" customHeight="1" x14ac:dyDescent="0.3">
      <c r="B1" s="2" t="s">
        <v>84</v>
      </c>
      <c r="C1" s="39" t="s">
        <v>44</v>
      </c>
      <c r="D1" s="1" t="s">
        <v>85</v>
      </c>
      <c r="E1" s="4"/>
      <c r="F1" s="4"/>
    </row>
    <row r="2" spans="1:36" ht="15" customHeight="1" x14ac:dyDescent="0.3">
      <c r="B2" s="2" t="s">
        <v>70</v>
      </c>
      <c r="C2" s="40">
        <v>40596</v>
      </c>
      <c r="D2" s="50" t="s">
        <v>516</v>
      </c>
      <c r="E2" s="4"/>
      <c r="F2" s="4"/>
    </row>
    <row r="3" spans="1:36" ht="15" customHeight="1" x14ac:dyDescent="0.3">
      <c r="B3" s="3" t="s">
        <v>86</v>
      </c>
      <c r="C3" s="41" t="s">
        <v>45</v>
      </c>
      <c r="D3" s="1" t="s">
        <v>87</v>
      </c>
      <c r="E3" s="6"/>
      <c r="F3" s="6"/>
    </row>
    <row r="4" spans="1:36" ht="15" customHeight="1" x14ac:dyDescent="0.3">
      <c r="B4" s="5" t="s">
        <v>73</v>
      </c>
      <c r="C4" s="41" t="s">
        <v>513</v>
      </c>
      <c r="D4" s="50" t="s">
        <v>512</v>
      </c>
      <c r="E4" s="6"/>
      <c r="F4" s="6"/>
    </row>
    <row r="5" spans="1:36" ht="15" customHeight="1" x14ac:dyDescent="0.3">
      <c r="B5" s="3" t="s">
        <v>71</v>
      </c>
      <c r="C5" s="41" t="s">
        <v>46</v>
      </c>
      <c r="D5" s="1" t="s">
        <v>74</v>
      </c>
      <c r="E5" s="6"/>
      <c r="F5" s="6"/>
      <c r="AJ5" s="1" t="s">
        <v>145</v>
      </c>
    </row>
    <row r="6" spans="1:36" ht="7.5" customHeight="1" x14ac:dyDescent="0.3">
      <c r="B6" s="3"/>
      <c r="G6" s="8"/>
    </row>
    <row r="7" spans="1:36" ht="15" customHeight="1" x14ac:dyDescent="0.3">
      <c r="B7" s="2" t="s">
        <v>75</v>
      </c>
    </row>
    <row r="8" spans="1:36" ht="15" customHeight="1" x14ac:dyDescent="0.25">
      <c r="B8" s="53" t="s">
        <v>517</v>
      </c>
      <c r="C8" s="45"/>
      <c r="D8" s="45"/>
      <c r="E8" s="45"/>
      <c r="F8" s="45"/>
      <c r="G8" s="46"/>
      <c r="H8" s="45"/>
      <c r="I8" s="45"/>
      <c r="J8" s="45"/>
      <c r="K8" s="45"/>
      <c r="L8" s="45"/>
      <c r="M8" s="45"/>
    </row>
    <row r="9" spans="1:36" ht="15" customHeight="1" x14ac:dyDescent="0.25">
      <c r="B9" s="45"/>
      <c r="C9" s="45"/>
      <c r="D9" s="45"/>
      <c r="E9" s="45"/>
      <c r="F9" s="45"/>
      <c r="G9" s="46"/>
      <c r="H9" s="45"/>
      <c r="I9" s="45"/>
      <c r="J9" s="45"/>
      <c r="K9" s="45"/>
      <c r="L9" s="45"/>
      <c r="M9" s="45"/>
    </row>
    <row r="10" spans="1:36" ht="7.5" customHeight="1" x14ac:dyDescent="0.25">
      <c r="B10" s="51"/>
      <c r="C10" s="51"/>
      <c r="D10" s="51"/>
      <c r="E10" s="51"/>
      <c r="F10" s="51"/>
      <c r="G10" s="52"/>
      <c r="H10" s="51"/>
      <c r="I10" s="51"/>
      <c r="J10" s="51"/>
      <c r="K10" s="51"/>
      <c r="L10" s="51"/>
      <c r="M10" s="51"/>
    </row>
    <row r="11" spans="1:36" s="2" customFormat="1" ht="15.5" x14ac:dyDescent="0.35">
      <c r="A11" s="20"/>
      <c r="B11" s="17" t="s">
        <v>68</v>
      </c>
      <c r="C11" s="18" t="s">
        <v>79</v>
      </c>
      <c r="D11" s="18" t="s">
        <v>80</v>
      </c>
      <c r="E11" s="18" t="s">
        <v>81</v>
      </c>
      <c r="F11" s="18" t="s">
        <v>83</v>
      </c>
      <c r="G11" s="18" t="s">
        <v>82</v>
      </c>
      <c r="H11" s="18" t="s">
        <v>49</v>
      </c>
      <c r="I11" s="18" t="s">
        <v>69</v>
      </c>
      <c r="J11" s="19"/>
      <c r="K11" s="18" t="s">
        <v>88</v>
      </c>
      <c r="L11" s="19"/>
      <c r="M11" s="18" t="s">
        <v>89</v>
      </c>
      <c r="AA11" s="2" t="s">
        <v>68</v>
      </c>
      <c r="AC11" s="2" t="s">
        <v>144</v>
      </c>
      <c r="AE11" s="2" t="s">
        <v>69</v>
      </c>
    </row>
    <row r="12" spans="1:36" ht="22.5" customHeight="1" x14ac:dyDescent="0.3">
      <c r="A12" s="20">
        <v>1</v>
      </c>
      <c r="B12" t="s">
        <v>41</v>
      </c>
      <c r="C12" s="7">
        <v>100</v>
      </c>
      <c r="D12" s="42" t="s">
        <v>42</v>
      </c>
      <c r="E12" s="37" t="s">
        <v>142</v>
      </c>
      <c r="F12" s="42" t="s">
        <v>142</v>
      </c>
      <c r="G12" s="42" t="s">
        <v>95</v>
      </c>
      <c r="H12" s="30" t="str">
        <f t="shared" ref="H12:H33" si="0">VLOOKUP(G12,Objects,2,FALSE)</f>
        <v>OTHER ACADEMIC - TFT</v>
      </c>
      <c r="I12">
        <v>5000</v>
      </c>
      <c r="J12" s="38"/>
      <c r="K12" s="34">
        <f t="shared" ref="K12:K33" si="1">ROUND(VLOOKUP(G12,Rates,2,TRUE)*I12,0)</f>
        <v>850</v>
      </c>
      <c r="L12" s="38"/>
      <c r="M12" s="35">
        <f t="shared" ref="M12:M33" si="2">ROUND(I12+K12,0)</f>
        <v>5850</v>
      </c>
      <c r="AA12" t="str">
        <f t="shared" ref="AA12:AA33" si="3">B12</f>
        <v>Re-align dept budget</v>
      </c>
      <c r="AB12" t="s">
        <v>143</v>
      </c>
      <c r="AC12" t="str">
        <f t="shared" ref="AC12:AC33" si="4">CONCATENATE(C12,".",D12,".",E12,".",F12,".",G12,".000000000")</f>
        <v>100.010575.000000.000000.61201.000000000</v>
      </c>
      <c r="AD12" t="s">
        <v>143</v>
      </c>
      <c r="AE12">
        <f t="shared" ref="AE12:AE33" si="5">I12</f>
        <v>5000</v>
      </c>
      <c r="AF12" t="s">
        <v>143</v>
      </c>
      <c r="AG12" t="s">
        <v>143</v>
      </c>
    </row>
    <row r="13" spans="1:36" ht="13" x14ac:dyDescent="0.3">
      <c r="A13" s="20">
        <v>2</v>
      </c>
      <c r="B13" t="s">
        <v>41</v>
      </c>
      <c r="C13" s="7">
        <v>100</v>
      </c>
      <c r="D13" s="42" t="s">
        <v>42</v>
      </c>
      <c r="E13" s="37" t="s">
        <v>142</v>
      </c>
      <c r="F13" s="42" t="s">
        <v>142</v>
      </c>
      <c r="G13" s="42" t="s">
        <v>420</v>
      </c>
      <c r="H13" s="30" t="str">
        <f t="shared" si="0"/>
        <v>TOTAL OPERATING EXPENSES - BUDGET ONLY</v>
      </c>
      <c r="I13">
        <v>-7310</v>
      </c>
      <c r="J13" s="38"/>
      <c r="K13" s="34">
        <f t="shared" si="1"/>
        <v>0</v>
      </c>
      <c r="L13" s="38"/>
      <c r="M13" s="35">
        <f t="shared" si="2"/>
        <v>-7310</v>
      </c>
      <c r="AA13" t="str">
        <f t="shared" si="3"/>
        <v>Re-align dept budget</v>
      </c>
      <c r="AB13" t="s">
        <v>143</v>
      </c>
      <c r="AC13" t="str">
        <f t="shared" si="4"/>
        <v>100.010575.000000.000000.63761.000000000</v>
      </c>
      <c r="AD13" t="s">
        <v>143</v>
      </c>
      <c r="AE13">
        <f t="shared" si="5"/>
        <v>-7310</v>
      </c>
      <c r="AF13" t="s">
        <v>143</v>
      </c>
      <c r="AG13" t="s">
        <v>143</v>
      </c>
    </row>
    <row r="14" spans="1:36" ht="13" x14ac:dyDescent="0.3">
      <c r="A14" s="20">
        <v>3</v>
      </c>
      <c r="B14" t="s">
        <v>41</v>
      </c>
      <c r="C14" s="7">
        <v>100</v>
      </c>
      <c r="D14" s="42" t="s">
        <v>42</v>
      </c>
      <c r="E14" s="37" t="s">
        <v>142</v>
      </c>
      <c r="F14" s="42" t="s">
        <v>142</v>
      </c>
      <c r="G14" s="42" t="s">
        <v>264</v>
      </c>
      <c r="H14" s="30" t="str">
        <f t="shared" si="0"/>
        <v>RELOCATION COSTS</v>
      </c>
      <c r="I14">
        <v>1000</v>
      </c>
      <c r="J14" s="38"/>
      <c r="K14" s="34">
        <f t="shared" si="1"/>
        <v>0</v>
      </c>
      <c r="L14" s="38"/>
      <c r="M14" s="35">
        <f t="shared" si="2"/>
        <v>1000</v>
      </c>
      <c r="AA14" t="str">
        <f t="shared" si="3"/>
        <v>Re-align dept budget</v>
      </c>
      <c r="AB14" t="s">
        <v>143</v>
      </c>
      <c r="AC14" t="str">
        <f t="shared" si="4"/>
        <v>100.010575.000000.000000.62404.000000000</v>
      </c>
      <c r="AD14" t="s">
        <v>143</v>
      </c>
      <c r="AE14">
        <f t="shared" si="5"/>
        <v>1000</v>
      </c>
      <c r="AF14" t="s">
        <v>143</v>
      </c>
      <c r="AG14" t="s">
        <v>143</v>
      </c>
    </row>
    <row r="15" spans="1:36" ht="13" x14ac:dyDescent="0.3">
      <c r="A15" s="20">
        <v>4</v>
      </c>
      <c r="B15" t="s">
        <v>41</v>
      </c>
      <c r="C15" s="7">
        <v>100</v>
      </c>
      <c r="D15" s="42" t="s">
        <v>42</v>
      </c>
      <c r="E15" s="37" t="s">
        <v>142</v>
      </c>
      <c r="F15" s="42" t="s">
        <v>142</v>
      </c>
      <c r="G15" s="42" t="s">
        <v>261</v>
      </c>
      <c r="H15" s="30" t="str">
        <f t="shared" si="0"/>
        <v>TRAVEL</v>
      </c>
      <c r="I15">
        <v>561</v>
      </c>
      <c r="J15" s="38"/>
      <c r="K15" s="34">
        <f t="shared" si="1"/>
        <v>0</v>
      </c>
      <c r="L15" s="38"/>
      <c r="M15" s="35">
        <f t="shared" si="2"/>
        <v>561</v>
      </c>
      <c r="AA15" t="str">
        <f t="shared" si="3"/>
        <v>Re-align dept budget</v>
      </c>
      <c r="AB15" t="s">
        <v>143</v>
      </c>
      <c r="AC15" t="str">
        <f t="shared" si="4"/>
        <v>100.010575.000000.000000.62401.000000000</v>
      </c>
      <c r="AD15" t="s">
        <v>143</v>
      </c>
      <c r="AE15">
        <f t="shared" si="5"/>
        <v>561</v>
      </c>
      <c r="AF15" t="s">
        <v>143</v>
      </c>
      <c r="AG15" t="s">
        <v>143</v>
      </c>
    </row>
    <row r="16" spans="1:36" ht="13" x14ac:dyDescent="0.3">
      <c r="A16" s="20">
        <v>5</v>
      </c>
      <c r="B16" t="s">
        <v>41</v>
      </c>
      <c r="C16" s="7">
        <v>110</v>
      </c>
      <c r="D16" s="42" t="s">
        <v>43</v>
      </c>
      <c r="E16" s="37" t="s">
        <v>142</v>
      </c>
      <c r="F16" s="42" t="s">
        <v>47</v>
      </c>
      <c r="G16" s="42" t="s">
        <v>420</v>
      </c>
      <c r="H16" s="30" t="str">
        <f t="shared" si="0"/>
        <v>TOTAL OPERATING EXPENSES - BUDGET ONLY</v>
      </c>
      <c r="I16">
        <v>-6265</v>
      </c>
      <c r="J16" s="38"/>
      <c r="K16" s="34">
        <f t="shared" si="1"/>
        <v>0</v>
      </c>
      <c r="L16" s="38"/>
      <c r="M16" s="35">
        <f t="shared" si="2"/>
        <v>-6265</v>
      </c>
      <c r="AA16" t="str">
        <f t="shared" si="3"/>
        <v>Re-align dept budget</v>
      </c>
      <c r="AB16" t="s">
        <v>143</v>
      </c>
      <c r="AC16" t="str">
        <f t="shared" si="4"/>
        <v>110.010500.000000.005060.63761.000000000</v>
      </c>
      <c r="AD16" t="s">
        <v>143</v>
      </c>
      <c r="AE16">
        <f t="shared" si="5"/>
        <v>-6265</v>
      </c>
      <c r="AF16" t="s">
        <v>143</v>
      </c>
      <c r="AG16" t="s">
        <v>143</v>
      </c>
    </row>
    <row r="17" spans="1:33" ht="13" x14ac:dyDescent="0.3">
      <c r="A17" s="20">
        <v>6</v>
      </c>
      <c r="B17" t="s">
        <v>41</v>
      </c>
      <c r="C17" s="7">
        <v>110</v>
      </c>
      <c r="D17" s="42" t="s">
        <v>43</v>
      </c>
      <c r="E17" s="37" t="s">
        <v>142</v>
      </c>
      <c r="F17" s="42" t="s">
        <v>47</v>
      </c>
      <c r="G17" s="42" t="s">
        <v>466</v>
      </c>
      <c r="H17" s="30" t="str">
        <f t="shared" si="0"/>
        <v>CONNECTIVITY CHARGE</v>
      </c>
      <c r="I17">
        <v>1000</v>
      </c>
      <c r="J17" s="38"/>
      <c r="K17" s="34">
        <f t="shared" si="1"/>
        <v>0</v>
      </c>
      <c r="L17" s="38"/>
      <c r="M17" s="35">
        <f t="shared" si="2"/>
        <v>1000</v>
      </c>
      <c r="AA17" t="str">
        <f t="shared" si="3"/>
        <v>Re-align dept budget</v>
      </c>
      <c r="AB17" t="s">
        <v>143</v>
      </c>
      <c r="AC17" t="str">
        <f t="shared" si="4"/>
        <v>110.010500.000000.005060.64483.000000000</v>
      </c>
      <c r="AD17" t="s">
        <v>143</v>
      </c>
      <c r="AE17">
        <f t="shared" si="5"/>
        <v>1000</v>
      </c>
      <c r="AF17" t="s">
        <v>143</v>
      </c>
      <c r="AG17" t="s">
        <v>143</v>
      </c>
    </row>
    <row r="18" spans="1:33" ht="13" x14ac:dyDescent="0.3">
      <c r="A18" s="20">
        <v>7</v>
      </c>
      <c r="B18" t="s">
        <v>41</v>
      </c>
      <c r="C18" s="7">
        <v>110</v>
      </c>
      <c r="D18" s="42" t="s">
        <v>43</v>
      </c>
      <c r="E18" s="37" t="s">
        <v>142</v>
      </c>
      <c r="F18" s="42" t="s">
        <v>47</v>
      </c>
      <c r="G18" s="42" t="s">
        <v>134</v>
      </c>
      <c r="H18" s="30" t="str">
        <f t="shared" si="0"/>
        <v>STUDENT LABOUR - TPT</v>
      </c>
      <c r="I18">
        <v>500</v>
      </c>
      <c r="J18" s="38"/>
      <c r="K18" s="34">
        <f t="shared" si="1"/>
        <v>55</v>
      </c>
      <c r="L18" s="38"/>
      <c r="M18" s="35">
        <f t="shared" si="2"/>
        <v>555</v>
      </c>
      <c r="AA18" t="str">
        <f t="shared" si="3"/>
        <v>Re-align dept budget</v>
      </c>
      <c r="AB18" t="s">
        <v>143</v>
      </c>
      <c r="AC18" t="str">
        <f t="shared" si="4"/>
        <v>110.010500.000000.005060.61417.000000000</v>
      </c>
      <c r="AD18" t="s">
        <v>143</v>
      </c>
      <c r="AE18">
        <f t="shared" si="5"/>
        <v>500</v>
      </c>
      <c r="AF18" t="s">
        <v>143</v>
      </c>
      <c r="AG18" t="s">
        <v>143</v>
      </c>
    </row>
    <row r="19" spans="1:33" ht="13" x14ac:dyDescent="0.3">
      <c r="A19" s="20">
        <v>8</v>
      </c>
      <c r="B19" t="s">
        <v>41</v>
      </c>
      <c r="C19" s="7">
        <v>110</v>
      </c>
      <c r="D19" s="42" t="s">
        <v>43</v>
      </c>
      <c r="E19" s="37" t="s">
        <v>142</v>
      </c>
      <c r="F19" s="42" t="s">
        <v>47</v>
      </c>
      <c r="G19" s="42" t="s">
        <v>96</v>
      </c>
      <c r="H19" s="30" t="str">
        <f t="shared" si="0"/>
        <v>SUPPORT STAFF - RPT</v>
      </c>
      <c r="I19">
        <v>4000</v>
      </c>
      <c r="J19" s="38"/>
      <c r="K19" s="34">
        <f t="shared" si="1"/>
        <v>820</v>
      </c>
      <c r="L19" s="38"/>
      <c r="M19" s="35">
        <f t="shared" si="2"/>
        <v>4820</v>
      </c>
      <c r="AA19" t="str">
        <f t="shared" si="3"/>
        <v>Re-align dept budget</v>
      </c>
      <c r="AB19" t="s">
        <v>143</v>
      </c>
      <c r="AC19" t="str">
        <f t="shared" si="4"/>
        <v>110.010500.000000.005060.61305.000000000</v>
      </c>
      <c r="AD19" t="s">
        <v>143</v>
      </c>
      <c r="AE19">
        <f t="shared" si="5"/>
        <v>4000</v>
      </c>
      <c r="AF19" t="s">
        <v>143</v>
      </c>
      <c r="AG19" t="s">
        <v>143</v>
      </c>
    </row>
    <row r="20" spans="1:33" ht="13" x14ac:dyDescent="0.3">
      <c r="A20" s="20">
        <v>9</v>
      </c>
      <c r="C20" s="7"/>
      <c r="D20" s="42"/>
      <c r="E20" s="37" t="s">
        <v>142</v>
      </c>
      <c r="F20" s="42"/>
      <c r="G20" s="42" t="s">
        <v>48</v>
      </c>
      <c r="H20" s="30">
        <f t="shared" si="0"/>
        <v>0</v>
      </c>
      <c r="I20" s="43"/>
      <c r="J20" s="38"/>
      <c r="K20" s="34">
        <f t="shared" si="1"/>
        <v>0</v>
      </c>
      <c r="L20" s="38"/>
      <c r="M20" s="35">
        <f t="shared" si="2"/>
        <v>0</v>
      </c>
      <c r="AA20">
        <f t="shared" si="3"/>
        <v>0</v>
      </c>
      <c r="AB20" t="s">
        <v>143</v>
      </c>
      <c r="AC20" t="str">
        <f t="shared" si="4"/>
        <v>..000000..     .000000000</v>
      </c>
      <c r="AD20" t="s">
        <v>143</v>
      </c>
      <c r="AE20">
        <f t="shared" si="5"/>
        <v>0</v>
      </c>
      <c r="AF20" t="s">
        <v>143</v>
      </c>
      <c r="AG20" t="s">
        <v>143</v>
      </c>
    </row>
    <row r="21" spans="1:33" ht="13" x14ac:dyDescent="0.3">
      <c r="A21" s="20">
        <v>10</v>
      </c>
      <c r="C21" s="7"/>
      <c r="D21" s="42"/>
      <c r="E21" s="37" t="s">
        <v>142</v>
      </c>
      <c r="F21" s="42"/>
      <c r="G21" s="42" t="s">
        <v>48</v>
      </c>
      <c r="H21" s="30">
        <f t="shared" si="0"/>
        <v>0</v>
      </c>
      <c r="I21" s="43"/>
      <c r="J21" s="38"/>
      <c r="K21" s="34">
        <f t="shared" si="1"/>
        <v>0</v>
      </c>
      <c r="L21" s="38"/>
      <c r="M21" s="35">
        <f t="shared" si="2"/>
        <v>0</v>
      </c>
      <c r="AA21">
        <f t="shared" si="3"/>
        <v>0</v>
      </c>
      <c r="AB21" t="s">
        <v>143</v>
      </c>
      <c r="AC21" t="str">
        <f t="shared" si="4"/>
        <v>..000000..     .000000000</v>
      </c>
      <c r="AD21" t="s">
        <v>143</v>
      </c>
      <c r="AE21">
        <f t="shared" si="5"/>
        <v>0</v>
      </c>
      <c r="AF21" t="s">
        <v>143</v>
      </c>
      <c r="AG21" t="s">
        <v>143</v>
      </c>
    </row>
    <row r="22" spans="1:33" ht="13" x14ac:dyDescent="0.3">
      <c r="A22" s="20">
        <v>11</v>
      </c>
      <c r="C22" s="7"/>
      <c r="D22" s="42"/>
      <c r="E22" s="37" t="s">
        <v>142</v>
      </c>
      <c r="F22" s="42"/>
      <c r="G22" s="42" t="s">
        <v>48</v>
      </c>
      <c r="H22" s="30">
        <f t="shared" si="0"/>
        <v>0</v>
      </c>
      <c r="I22" s="43"/>
      <c r="J22" s="38"/>
      <c r="K22" s="34">
        <f t="shared" si="1"/>
        <v>0</v>
      </c>
      <c r="L22" s="38"/>
      <c r="M22" s="35">
        <f t="shared" si="2"/>
        <v>0</v>
      </c>
      <c r="AA22">
        <f t="shared" si="3"/>
        <v>0</v>
      </c>
      <c r="AB22" t="s">
        <v>143</v>
      </c>
      <c r="AC22" t="str">
        <f t="shared" si="4"/>
        <v>..000000..     .000000000</v>
      </c>
      <c r="AD22" t="s">
        <v>143</v>
      </c>
      <c r="AE22">
        <f t="shared" si="5"/>
        <v>0</v>
      </c>
      <c r="AF22" t="s">
        <v>143</v>
      </c>
      <c r="AG22" t="s">
        <v>143</v>
      </c>
    </row>
    <row r="23" spans="1:33" ht="13" x14ac:dyDescent="0.3">
      <c r="A23" s="20">
        <v>12</v>
      </c>
      <c r="C23" s="7"/>
      <c r="D23" s="42"/>
      <c r="E23" s="37" t="s">
        <v>142</v>
      </c>
      <c r="F23" s="42"/>
      <c r="G23" s="42" t="s">
        <v>48</v>
      </c>
      <c r="H23" s="30">
        <f t="shared" si="0"/>
        <v>0</v>
      </c>
      <c r="I23" s="43"/>
      <c r="J23" s="38"/>
      <c r="K23" s="34">
        <f t="shared" si="1"/>
        <v>0</v>
      </c>
      <c r="L23" s="38"/>
      <c r="M23" s="35">
        <f t="shared" si="2"/>
        <v>0</v>
      </c>
      <c r="AA23">
        <f t="shared" si="3"/>
        <v>0</v>
      </c>
      <c r="AB23" t="s">
        <v>143</v>
      </c>
      <c r="AC23" t="str">
        <f t="shared" si="4"/>
        <v>..000000..     .000000000</v>
      </c>
      <c r="AD23" t="s">
        <v>143</v>
      </c>
      <c r="AE23">
        <f t="shared" si="5"/>
        <v>0</v>
      </c>
      <c r="AF23" t="s">
        <v>143</v>
      </c>
      <c r="AG23" t="s">
        <v>143</v>
      </c>
    </row>
    <row r="24" spans="1:33" ht="13" x14ac:dyDescent="0.3">
      <c r="A24" s="20">
        <v>13</v>
      </c>
      <c r="C24" s="7"/>
      <c r="D24" s="42"/>
      <c r="E24" s="37" t="s">
        <v>142</v>
      </c>
      <c r="F24" s="42"/>
      <c r="G24" s="42" t="s">
        <v>48</v>
      </c>
      <c r="H24" s="30">
        <f t="shared" si="0"/>
        <v>0</v>
      </c>
      <c r="I24" s="43"/>
      <c r="J24" s="38"/>
      <c r="K24" s="34">
        <f t="shared" si="1"/>
        <v>0</v>
      </c>
      <c r="L24" s="38"/>
      <c r="M24" s="35">
        <f t="shared" si="2"/>
        <v>0</v>
      </c>
      <c r="AA24">
        <f t="shared" si="3"/>
        <v>0</v>
      </c>
      <c r="AB24" t="s">
        <v>143</v>
      </c>
      <c r="AC24" t="str">
        <f t="shared" si="4"/>
        <v>..000000..     .000000000</v>
      </c>
      <c r="AD24" t="s">
        <v>143</v>
      </c>
      <c r="AE24">
        <f t="shared" si="5"/>
        <v>0</v>
      </c>
      <c r="AF24" t="s">
        <v>143</v>
      </c>
      <c r="AG24" t="s">
        <v>143</v>
      </c>
    </row>
    <row r="25" spans="1:33" ht="13" x14ac:dyDescent="0.3">
      <c r="A25" s="20">
        <v>14</v>
      </c>
      <c r="C25" s="7"/>
      <c r="D25" s="42"/>
      <c r="E25" s="37" t="s">
        <v>142</v>
      </c>
      <c r="F25" s="42"/>
      <c r="G25" s="42" t="s">
        <v>48</v>
      </c>
      <c r="H25" s="30">
        <f t="shared" si="0"/>
        <v>0</v>
      </c>
      <c r="I25" s="43"/>
      <c r="J25" s="38"/>
      <c r="K25" s="34">
        <f t="shared" si="1"/>
        <v>0</v>
      </c>
      <c r="L25" s="38"/>
      <c r="M25" s="35">
        <f t="shared" si="2"/>
        <v>0</v>
      </c>
      <c r="AA25">
        <f t="shared" si="3"/>
        <v>0</v>
      </c>
      <c r="AB25" t="s">
        <v>143</v>
      </c>
      <c r="AC25" t="str">
        <f t="shared" si="4"/>
        <v>..000000..     .000000000</v>
      </c>
      <c r="AD25" t="s">
        <v>143</v>
      </c>
      <c r="AE25">
        <f t="shared" si="5"/>
        <v>0</v>
      </c>
      <c r="AF25" t="s">
        <v>143</v>
      </c>
      <c r="AG25" t="s">
        <v>143</v>
      </c>
    </row>
    <row r="26" spans="1:33" ht="13" x14ac:dyDescent="0.3">
      <c r="A26" s="20">
        <v>15</v>
      </c>
      <c r="C26" s="7"/>
      <c r="D26" s="42"/>
      <c r="E26" s="37" t="s">
        <v>142</v>
      </c>
      <c r="F26" s="42"/>
      <c r="G26" s="42" t="s">
        <v>48</v>
      </c>
      <c r="H26" s="30">
        <f t="shared" si="0"/>
        <v>0</v>
      </c>
      <c r="I26" s="43"/>
      <c r="J26" s="38"/>
      <c r="K26" s="34">
        <f t="shared" si="1"/>
        <v>0</v>
      </c>
      <c r="L26" s="38"/>
      <c r="M26" s="35">
        <f t="shared" si="2"/>
        <v>0</v>
      </c>
      <c r="AA26">
        <f t="shared" si="3"/>
        <v>0</v>
      </c>
      <c r="AB26" t="s">
        <v>143</v>
      </c>
      <c r="AC26" t="str">
        <f t="shared" si="4"/>
        <v>..000000..     .000000000</v>
      </c>
      <c r="AD26" t="s">
        <v>143</v>
      </c>
      <c r="AE26">
        <f t="shared" si="5"/>
        <v>0</v>
      </c>
      <c r="AF26" t="s">
        <v>143</v>
      </c>
      <c r="AG26" t="s">
        <v>143</v>
      </c>
    </row>
    <row r="27" spans="1:33" ht="13" x14ac:dyDescent="0.3">
      <c r="A27" s="20">
        <v>16</v>
      </c>
      <c r="C27" s="7"/>
      <c r="D27" s="42"/>
      <c r="E27" s="37" t="s">
        <v>142</v>
      </c>
      <c r="F27" s="42"/>
      <c r="G27" s="42" t="s">
        <v>48</v>
      </c>
      <c r="H27" s="30">
        <f t="shared" si="0"/>
        <v>0</v>
      </c>
      <c r="I27" s="43"/>
      <c r="J27" s="38"/>
      <c r="K27" s="34">
        <f t="shared" si="1"/>
        <v>0</v>
      </c>
      <c r="L27" s="38"/>
      <c r="M27" s="35">
        <f t="shared" si="2"/>
        <v>0</v>
      </c>
      <c r="AA27">
        <f t="shared" si="3"/>
        <v>0</v>
      </c>
      <c r="AB27" t="s">
        <v>143</v>
      </c>
      <c r="AC27" t="str">
        <f t="shared" si="4"/>
        <v>..000000..     .000000000</v>
      </c>
      <c r="AD27" t="s">
        <v>143</v>
      </c>
      <c r="AE27">
        <f t="shared" si="5"/>
        <v>0</v>
      </c>
      <c r="AF27" t="s">
        <v>143</v>
      </c>
      <c r="AG27" t="s">
        <v>143</v>
      </c>
    </row>
    <row r="28" spans="1:33" ht="13" x14ac:dyDescent="0.3">
      <c r="A28" s="20">
        <v>17</v>
      </c>
      <c r="C28" s="7"/>
      <c r="D28" s="42"/>
      <c r="E28" s="37" t="s">
        <v>142</v>
      </c>
      <c r="F28" s="42"/>
      <c r="G28" s="42" t="s">
        <v>48</v>
      </c>
      <c r="H28" s="30">
        <f t="shared" si="0"/>
        <v>0</v>
      </c>
      <c r="I28" s="43"/>
      <c r="J28" s="38"/>
      <c r="K28" s="34">
        <f t="shared" si="1"/>
        <v>0</v>
      </c>
      <c r="L28" s="38"/>
      <c r="M28" s="35">
        <f t="shared" si="2"/>
        <v>0</v>
      </c>
      <c r="AA28">
        <f t="shared" si="3"/>
        <v>0</v>
      </c>
      <c r="AB28" t="s">
        <v>143</v>
      </c>
      <c r="AC28" t="str">
        <f t="shared" si="4"/>
        <v>..000000..     .000000000</v>
      </c>
      <c r="AD28" t="s">
        <v>143</v>
      </c>
      <c r="AE28">
        <f t="shared" si="5"/>
        <v>0</v>
      </c>
      <c r="AF28" t="s">
        <v>143</v>
      </c>
      <c r="AG28" t="s">
        <v>143</v>
      </c>
    </row>
    <row r="29" spans="1:33" ht="13" x14ac:dyDescent="0.3">
      <c r="A29" s="20">
        <v>18</v>
      </c>
      <c r="C29" s="7"/>
      <c r="D29" s="42"/>
      <c r="E29" s="37" t="s">
        <v>142</v>
      </c>
      <c r="F29" s="42"/>
      <c r="G29" s="42" t="s">
        <v>48</v>
      </c>
      <c r="H29" s="30">
        <f t="shared" si="0"/>
        <v>0</v>
      </c>
      <c r="I29" s="43"/>
      <c r="J29" s="38"/>
      <c r="K29" s="34">
        <f t="shared" si="1"/>
        <v>0</v>
      </c>
      <c r="L29" s="38"/>
      <c r="M29" s="35">
        <f t="shared" si="2"/>
        <v>0</v>
      </c>
      <c r="AA29">
        <f t="shared" si="3"/>
        <v>0</v>
      </c>
      <c r="AB29" t="s">
        <v>143</v>
      </c>
      <c r="AC29" t="str">
        <f t="shared" si="4"/>
        <v>..000000..     .000000000</v>
      </c>
      <c r="AD29" t="s">
        <v>143</v>
      </c>
      <c r="AE29">
        <f t="shared" si="5"/>
        <v>0</v>
      </c>
      <c r="AF29" t="s">
        <v>143</v>
      </c>
      <c r="AG29" t="s">
        <v>143</v>
      </c>
    </row>
    <row r="30" spans="1:33" ht="13" x14ac:dyDescent="0.3">
      <c r="A30" s="20">
        <v>19</v>
      </c>
      <c r="C30" s="7"/>
      <c r="D30" s="42"/>
      <c r="E30" s="37" t="s">
        <v>142</v>
      </c>
      <c r="F30" s="42"/>
      <c r="G30" s="42" t="s">
        <v>48</v>
      </c>
      <c r="H30" s="30">
        <f t="shared" si="0"/>
        <v>0</v>
      </c>
      <c r="I30" s="43"/>
      <c r="J30" s="38"/>
      <c r="K30" s="34">
        <f t="shared" si="1"/>
        <v>0</v>
      </c>
      <c r="L30" s="38"/>
      <c r="M30" s="35">
        <f t="shared" si="2"/>
        <v>0</v>
      </c>
      <c r="AA30">
        <f t="shared" si="3"/>
        <v>0</v>
      </c>
      <c r="AB30" t="s">
        <v>143</v>
      </c>
      <c r="AC30" t="str">
        <f t="shared" si="4"/>
        <v>..000000..     .000000000</v>
      </c>
      <c r="AD30" t="s">
        <v>143</v>
      </c>
      <c r="AE30">
        <f t="shared" si="5"/>
        <v>0</v>
      </c>
      <c r="AF30" t="s">
        <v>143</v>
      </c>
      <c r="AG30" t="s">
        <v>143</v>
      </c>
    </row>
    <row r="31" spans="1:33" ht="13" x14ac:dyDescent="0.3">
      <c r="A31" s="20">
        <v>20</v>
      </c>
      <c r="C31" s="7"/>
      <c r="D31" s="42"/>
      <c r="E31" s="37" t="s">
        <v>142</v>
      </c>
      <c r="F31" s="42"/>
      <c r="G31" s="42" t="s">
        <v>48</v>
      </c>
      <c r="H31" s="30">
        <f t="shared" si="0"/>
        <v>0</v>
      </c>
      <c r="I31" s="43"/>
      <c r="J31" s="38"/>
      <c r="K31" s="34">
        <f t="shared" si="1"/>
        <v>0</v>
      </c>
      <c r="L31" s="38"/>
      <c r="M31" s="35">
        <f t="shared" si="2"/>
        <v>0</v>
      </c>
      <c r="AA31">
        <f t="shared" si="3"/>
        <v>0</v>
      </c>
      <c r="AB31" t="s">
        <v>143</v>
      </c>
      <c r="AC31" t="str">
        <f t="shared" si="4"/>
        <v>..000000..     .000000000</v>
      </c>
      <c r="AD31" t="s">
        <v>143</v>
      </c>
      <c r="AE31">
        <f t="shared" si="5"/>
        <v>0</v>
      </c>
      <c r="AF31" t="s">
        <v>143</v>
      </c>
      <c r="AG31" t="s">
        <v>143</v>
      </c>
    </row>
    <row r="32" spans="1:33" ht="13" x14ac:dyDescent="0.3">
      <c r="A32" s="20">
        <v>21</v>
      </c>
      <c r="C32" s="7"/>
      <c r="D32" s="42"/>
      <c r="E32" s="37" t="s">
        <v>142</v>
      </c>
      <c r="F32" s="42"/>
      <c r="G32" s="42" t="s">
        <v>48</v>
      </c>
      <c r="H32" s="30">
        <f t="shared" si="0"/>
        <v>0</v>
      </c>
      <c r="I32" s="43"/>
      <c r="J32" s="38"/>
      <c r="K32" s="34">
        <f t="shared" si="1"/>
        <v>0</v>
      </c>
      <c r="L32" s="38"/>
      <c r="M32" s="35">
        <f t="shared" si="2"/>
        <v>0</v>
      </c>
      <c r="AA32">
        <f t="shared" si="3"/>
        <v>0</v>
      </c>
      <c r="AB32" t="s">
        <v>143</v>
      </c>
      <c r="AC32" t="str">
        <f t="shared" si="4"/>
        <v>..000000..     .000000000</v>
      </c>
      <c r="AD32" t="s">
        <v>143</v>
      </c>
      <c r="AE32">
        <f t="shared" si="5"/>
        <v>0</v>
      </c>
      <c r="AF32" t="s">
        <v>143</v>
      </c>
      <c r="AG32" t="s">
        <v>143</v>
      </c>
    </row>
    <row r="33" spans="1:33" ht="13" x14ac:dyDescent="0.3">
      <c r="A33" s="20">
        <v>22</v>
      </c>
      <c r="C33" s="7"/>
      <c r="D33" s="42"/>
      <c r="E33" s="37" t="s">
        <v>142</v>
      </c>
      <c r="F33" s="42"/>
      <c r="G33" s="42" t="s">
        <v>48</v>
      </c>
      <c r="H33" s="30">
        <f t="shared" si="0"/>
        <v>0</v>
      </c>
      <c r="I33" s="43"/>
      <c r="J33" s="38"/>
      <c r="K33" s="34">
        <f t="shared" si="1"/>
        <v>0</v>
      </c>
      <c r="L33" s="38"/>
      <c r="M33" s="35">
        <f t="shared" si="2"/>
        <v>0</v>
      </c>
      <c r="AA33">
        <f t="shared" si="3"/>
        <v>0</v>
      </c>
      <c r="AB33" t="s">
        <v>143</v>
      </c>
      <c r="AC33" t="str">
        <f t="shared" si="4"/>
        <v>..000000..     .000000000</v>
      </c>
      <c r="AD33" t="s">
        <v>143</v>
      </c>
      <c r="AE33">
        <f t="shared" si="5"/>
        <v>0</v>
      </c>
      <c r="AF33" t="s">
        <v>143</v>
      </c>
      <c r="AG33" t="s">
        <v>143</v>
      </c>
    </row>
    <row r="34" spans="1:33" ht="21" customHeight="1" thickBot="1" x14ac:dyDescent="0.4">
      <c r="C34" s="7"/>
      <c r="D34" s="7"/>
      <c r="E34" s="7"/>
      <c r="F34" s="7"/>
      <c r="G34" s="31"/>
      <c r="H34" s="9" t="s">
        <v>67</v>
      </c>
      <c r="I34" s="44">
        <f>SUM(I12:I33)</f>
        <v>-1514</v>
      </c>
      <c r="K34" s="36">
        <f>SUM(K12:K33)</f>
        <v>1725</v>
      </c>
      <c r="M34" s="36">
        <f>SUM(M12:M33)</f>
        <v>211</v>
      </c>
    </row>
    <row r="35" spans="1:33" ht="13" thickTop="1" x14ac:dyDescent="0.25">
      <c r="C35" s="7"/>
      <c r="D35" s="7"/>
      <c r="E35" s="7"/>
      <c r="F35" s="7"/>
    </row>
    <row r="37" spans="1:33" ht="13" x14ac:dyDescent="0.3">
      <c r="B37" s="3" t="s">
        <v>78</v>
      </c>
    </row>
    <row r="38" spans="1:33" x14ac:dyDescent="0.25">
      <c r="B38" s="1" t="s">
        <v>50</v>
      </c>
    </row>
    <row r="39" spans="1:33" x14ac:dyDescent="0.25">
      <c r="B39" s="1" t="s">
        <v>51</v>
      </c>
    </row>
    <row r="40" spans="1:33" x14ac:dyDescent="0.25">
      <c r="B40" s="1" t="s">
        <v>76</v>
      </c>
    </row>
    <row r="41" spans="1:33" x14ac:dyDescent="0.25">
      <c r="B41" s="1" t="s">
        <v>77</v>
      </c>
    </row>
    <row r="42" spans="1:33" x14ac:dyDescent="0.25">
      <c r="B42" s="50" t="s">
        <v>515</v>
      </c>
    </row>
    <row r="43" spans="1:33" x14ac:dyDescent="0.25">
      <c r="B43" s="1" t="s">
        <v>253</v>
      </c>
    </row>
    <row r="44" spans="1:33" x14ac:dyDescent="0.25">
      <c r="B44" s="1" t="s">
        <v>72</v>
      </c>
    </row>
  </sheetData>
  <sheetProtection algorithmName="SHA-512" hashValue="ntksOr+dYTiFgDH9UOpgP2Hubsd4CIqUptgs+fy43m4ham5SZKhUXYm8Nc7sPbUylOpsG/3UyE+q/CuJMNQmeQ==" saltValue="9zNj2lWErYguEWFDFaX/Iw==" spinCount="100000" sheet="1" objects="1" scenarios="1"/>
  <phoneticPr fontId="0" type="noConversion"/>
  <pageMargins left="0.25" right="0.75" top="1" bottom="1" header="0.5" footer="0.5"/>
  <pageSetup scale="75" orientation="landscape" horizontalDpi="0" r:id="rId1"/>
  <headerFooter alignWithMargins="0">
    <oddHeader>&amp;L&amp;8&amp;D&amp;C&amp;"Book Antiqua,Bold Italic"&amp;20&amp;UBUDGET CHANGE REQUEST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</vt:lpstr>
      <vt:lpstr>Operating&amp;Temp Personnel</vt:lpstr>
      <vt:lpstr>Ben Rates</vt:lpstr>
      <vt:lpstr>Object List</vt:lpstr>
      <vt:lpstr>Completed Copy</vt:lpstr>
      <vt:lpstr>_</vt:lpstr>
      <vt:lpstr>Objects</vt:lpstr>
      <vt:lpstr>'Completed Copy'!Print_Area</vt:lpstr>
      <vt:lpstr>'Operating&amp;Temp Personnel'!Print_Area</vt:lpstr>
      <vt:lpstr>'Object List'!Print_Titles</vt:lpstr>
      <vt:lpstr>Rates</vt:lpstr>
    </vt:vector>
  </TitlesOfParts>
  <Company>Financial Services, 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Nakatsu</dc:creator>
  <cp:lastModifiedBy>Ryan Gregg</cp:lastModifiedBy>
  <cp:lastPrinted>2011-05-16T13:28:52Z</cp:lastPrinted>
  <dcterms:created xsi:type="dcterms:W3CDTF">2001-01-24T16:02:59Z</dcterms:created>
  <dcterms:modified xsi:type="dcterms:W3CDTF">2025-04-10T17:15:29Z</dcterms:modified>
</cp:coreProperties>
</file>